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SCHOOL PLANNING\Data\Forecasts\2023-24 Summer Forecast\Awaiting signoff for publication\"/>
    </mc:Choice>
  </mc:AlternateContent>
  <xr:revisionPtr revIDLastSave="0" documentId="13_ncr:1_{7BB802E5-EFA5-40AB-9E8B-AD4B1E87F609}" xr6:coauthVersionLast="47" xr6:coauthVersionMax="47" xr10:uidLastSave="{00000000-0000-0000-0000-000000000000}"/>
  <workbookProtection workbookAlgorithmName="SHA-512" workbookHashValue="Z/3AwR5OqpbZ7X5E9eJvZobByDGOivnZv7tcZIsB2bqssxeT3oPtbkDhMAn6RecNCgCe9s1LIBmWK6Gyeg4fDA==" workbookSaltValue="oYjd/o0CvYmKdgvkEgOQ5g==" workbookSpinCount="100000" lockStructure="1"/>
  <bookViews>
    <workbookView xWindow="-110" yWindow="-110" windowWidth="19420" windowHeight="10420" xr2:uid="{9B4A2C18-0F19-4BA1-B9F5-2B3D7E283C7B}"/>
  </bookViews>
  <sheets>
    <sheet name="Letchworth North" sheetId="2" r:id="rId1"/>
    <sheet name="Letchworth South" sheetId="3" r:id="rId2"/>
    <sheet name="Baldock Town" sheetId="4" r:id="rId3"/>
    <sheet name="Baldock Villages" sheetId="5" r:id="rId4"/>
    <sheet name="Hitchin West" sheetId="6" r:id="rId5"/>
    <sheet name="Hitchin South" sheetId="7" r:id="rId6"/>
    <sheet name="Hitchin North" sheetId="8" r:id="rId7"/>
    <sheet name="Hitchin Villages South" sheetId="9" r:id="rId8"/>
    <sheet name="Stevenage North West" sheetId="10" r:id="rId9"/>
    <sheet name="Stevenage North East" sheetId="11" r:id="rId10"/>
    <sheet name="Stevenage Villages" sheetId="12" r:id="rId11"/>
    <sheet name="Stevenage South East" sheetId="13" r:id="rId12"/>
    <sheet name="Knebworth" sheetId="14" r:id="rId13"/>
    <sheet name="Pelhams" sheetId="15" r:id="rId14"/>
    <sheet name="Hadhams" sheetId="16" r:id="rId15"/>
    <sheet name="Bishop's Stortford" sheetId="17" r:id="rId16"/>
    <sheet name="Sawbridgeworth" sheetId="18" r:id="rId17"/>
    <sheet name="Watton District North" sheetId="19" r:id="rId18"/>
    <sheet name="Ware Villages" sheetId="20" r:id="rId19"/>
    <sheet name="Ware Town" sheetId="21" r:id="rId20"/>
    <sheet name="Hertford South Villages" sheetId="22" r:id="rId21"/>
    <sheet name="Hertford" sheetId="23" r:id="rId22"/>
    <sheet name="Watton District South" sheetId="24" r:id="rId23"/>
    <sheet name="Hoddesdon" sheetId="25" r:id="rId24"/>
    <sheet name="Turnford and Cheshunt East" sheetId="26" r:id="rId25"/>
    <sheet name="Waltham Cross" sheetId="27" r:id="rId26"/>
    <sheet name="Cheshunt West and Flamstead End" sheetId="28" r:id="rId27"/>
    <sheet name="Goffs Oak and Cuffley" sheetId="29" r:id="rId28"/>
    <sheet name="Codicote" sheetId="30" r:id="rId29"/>
    <sheet name="Welwyn" sheetId="31" r:id="rId30"/>
    <sheet name="WGC West" sheetId="32" r:id="rId31"/>
    <sheet name="WGC East" sheetId="33" r:id="rId32"/>
    <sheet name="Hatfield" sheetId="34" r:id="rId33"/>
    <sheet name="North St Albans" sheetId="35" r:id="rId34"/>
    <sheet name="St Albans City Centre" sheetId="36" r:id="rId35"/>
    <sheet name="East St Albans" sheetId="37" r:id="rId36"/>
    <sheet name="Colney Heath" sheetId="38" r:id="rId37"/>
    <sheet name="Sandridge" sheetId="39" r:id="rId38"/>
    <sheet name="St Albans South West" sheetId="40" r:id="rId39"/>
    <sheet name="St Stephen's" sheetId="41" r:id="rId40"/>
    <sheet name="Park Street" sheetId="42" r:id="rId41"/>
    <sheet name="Shenley" sheetId="43" r:id="rId42"/>
    <sheet name="London Colney" sheetId="44" r:id="rId43"/>
    <sheet name="Redbourn" sheetId="45" r:id="rId44"/>
    <sheet name="Harpenden" sheetId="46" r:id="rId45"/>
    <sheet name="Wheathampstead" sheetId="47" r:id="rId46"/>
    <sheet name="The Waldens" sheetId="48" r:id="rId47"/>
    <sheet name="Hemel Rural North" sheetId="49" r:id="rId48"/>
    <sheet name="Essendon" sheetId="50" r:id="rId49"/>
    <sheet name="Potters Bar" sheetId="51" r:id="rId50"/>
    <sheet name="Ridgeway West" sheetId="52" r:id="rId51"/>
    <sheet name="Borehamwood" sheetId="53" r:id="rId52"/>
    <sheet name="Tring Villages West" sheetId="54" r:id="rId53"/>
    <sheet name="Tring Town" sheetId="55" r:id="rId54"/>
    <sheet name="Tring Villages East" sheetId="56" r:id="rId55"/>
    <sheet name="Berkhamsted" sheetId="57" r:id="rId56"/>
    <sheet name="Hemel Hempstead North West" sheetId="58" r:id="rId57"/>
    <sheet name="Hemel Hempstead North East" sheetId="59" r:id="rId58"/>
    <sheet name="Hemel Hempstead East" sheetId="60" r:id="rId59"/>
    <sheet name="Hemel Hempstead South East" sheetId="61" r:id="rId60"/>
    <sheet name="Hemel Hempstead West" sheetId="62" r:id="rId61"/>
    <sheet name="Hemel Hempstead Rural South" sheetId="63" r:id="rId62"/>
    <sheet name="Bovingdon" sheetId="64" r:id="rId63"/>
    <sheet name="Gaddesdens" sheetId="65" r:id="rId64"/>
    <sheet name="Sarratt" sheetId="66" r:id="rId65"/>
    <sheet name="Chorleywood" sheetId="67" r:id="rId66"/>
    <sheet name="Croxley Green" sheetId="68" r:id="rId67"/>
    <sheet name="Rickmansworth" sheetId="69" r:id="rId68"/>
    <sheet name="Abbots Langley" sheetId="70" r:id="rId69"/>
    <sheet name="Watford North East" sheetId="71" r:id="rId70"/>
    <sheet name="Mid-Watford" sheetId="72" r:id="rId71"/>
    <sheet name="Watford West" sheetId="73" r:id="rId72"/>
    <sheet name="Watford South West" sheetId="74" r:id="rId73"/>
    <sheet name="Oxhey South and Moor Park" sheetId="75" r:id="rId74"/>
    <sheet name="Watford South East" sheetId="76" r:id="rId75"/>
    <sheet name="Radlett" sheetId="77" r:id="rId76"/>
    <sheet name="Bushey" sheetId="78" r:id="rId77"/>
    <sheet name="Royston Town" sheetId="79" r:id="rId78"/>
    <sheet name="Royston Villages" sheetId="80" r:id="rId79"/>
    <sheet name="Buntingford and Villages" sheetId="81" r:id="rId80"/>
    <sheet name="Braughing and Puckeridge" sheetId="82" r:id="rId8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3" i="82" l="1"/>
  <c r="M34" i="82" s="1"/>
  <c r="L33" i="82"/>
  <c r="L35" i="82" s="1"/>
  <c r="K33" i="82"/>
  <c r="K35" i="82" s="1"/>
  <c r="J33" i="82"/>
  <c r="J35" i="82" s="1"/>
  <c r="I33" i="82"/>
  <c r="I35" i="82" s="1"/>
  <c r="E32" i="82"/>
  <c r="H29" i="82"/>
  <c r="G29" i="82"/>
  <c r="F29" i="82"/>
  <c r="M33" i="81"/>
  <c r="M34" i="81" s="1"/>
  <c r="L33" i="81"/>
  <c r="L35" i="81" s="1"/>
  <c r="K33" i="81"/>
  <c r="K35" i="81" s="1"/>
  <c r="J33" i="81"/>
  <c r="J35" i="81" s="1"/>
  <c r="I33" i="81"/>
  <c r="I35" i="81" s="1"/>
  <c r="E32" i="81"/>
  <c r="H29" i="81"/>
  <c r="G29" i="81"/>
  <c r="F29" i="81"/>
  <c r="M33" i="80"/>
  <c r="M34" i="80" s="1"/>
  <c r="L33" i="80"/>
  <c r="L35" i="80" s="1"/>
  <c r="K33" i="80"/>
  <c r="K35" i="80" s="1"/>
  <c r="J33" i="80"/>
  <c r="J35" i="80" s="1"/>
  <c r="I33" i="80"/>
  <c r="I35" i="80" s="1"/>
  <c r="E32" i="80"/>
  <c r="H29" i="80"/>
  <c r="G29" i="80"/>
  <c r="F29" i="80"/>
  <c r="M33" i="79"/>
  <c r="M34" i="79" s="1"/>
  <c r="L33" i="79"/>
  <c r="L35" i="79" s="1"/>
  <c r="K33" i="79"/>
  <c r="K35" i="79" s="1"/>
  <c r="J33" i="79"/>
  <c r="J35" i="79" s="1"/>
  <c r="I33" i="79"/>
  <c r="I35" i="79" s="1"/>
  <c r="E32" i="79"/>
  <c r="H29" i="79"/>
  <c r="G29" i="79"/>
  <c r="F29" i="79"/>
  <c r="M33" i="78"/>
  <c r="M34" i="78" s="1"/>
  <c r="L33" i="78"/>
  <c r="L35" i="78" s="1"/>
  <c r="K33" i="78"/>
  <c r="K35" i="78" s="1"/>
  <c r="J33" i="78"/>
  <c r="J35" i="78" s="1"/>
  <c r="I33" i="78"/>
  <c r="I35" i="78" s="1"/>
  <c r="E32" i="78"/>
  <c r="H29" i="78"/>
  <c r="G29" i="78"/>
  <c r="F29" i="78"/>
  <c r="M33" i="77"/>
  <c r="M34" i="77" s="1"/>
  <c r="L33" i="77"/>
  <c r="L35" i="77" s="1"/>
  <c r="K33" i="77"/>
  <c r="K35" i="77" s="1"/>
  <c r="J33" i="77"/>
  <c r="J35" i="77" s="1"/>
  <c r="I33" i="77"/>
  <c r="I35" i="77" s="1"/>
  <c r="E32" i="77"/>
  <c r="H29" i="77"/>
  <c r="G29" i="77"/>
  <c r="F29" i="77"/>
  <c r="M33" i="76"/>
  <c r="M34" i="76" s="1"/>
  <c r="L33" i="76"/>
  <c r="L35" i="76" s="1"/>
  <c r="K33" i="76"/>
  <c r="K35" i="76" s="1"/>
  <c r="J33" i="76"/>
  <c r="J35" i="76" s="1"/>
  <c r="I33" i="76"/>
  <c r="I35" i="76" s="1"/>
  <c r="E32" i="76"/>
  <c r="H29" i="76"/>
  <c r="G29" i="76"/>
  <c r="F29" i="76"/>
  <c r="M33" i="75"/>
  <c r="M34" i="75" s="1"/>
  <c r="L33" i="75"/>
  <c r="L35" i="75" s="1"/>
  <c r="K33" i="75"/>
  <c r="K35" i="75" s="1"/>
  <c r="J33" i="75"/>
  <c r="J35" i="75" s="1"/>
  <c r="I33" i="75"/>
  <c r="I35" i="75" s="1"/>
  <c r="E32" i="75"/>
  <c r="H29" i="75"/>
  <c r="G29" i="75"/>
  <c r="F29" i="75"/>
  <c r="M33" i="74"/>
  <c r="M34" i="74" s="1"/>
  <c r="L33" i="74"/>
  <c r="L35" i="74" s="1"/>
  <c r="K33" i="74"/>
  <c r="K35" i="74" s="1"/>
  <c r="J33" i="74"/>
  <c r="J35" i="74" s="1"/>
  <c r="I33" i="74"/>
  <c r="I35" i="74" s="1"/>
  <c r="E32" i="74"/>
  <c r="H29" i="74"/>
  <c r="G29" i="74"/>
  <c r="F29" i="74"/>
  <c r="M33" i="73"/>
  <c r="M34" i="73" s="1"/>
  <c r="L33" i="73"/>
  <c r="L35" i="73" s="1"/>
  <c r="K33" i="73"/>
  <c r="K35" i="73" s="1"/>
  <c r="J33" i="73"/>
  <c r="J35" i="73" s="1"/>
  <c r="I33" i="73"/>
  <c r="I35" i="73" s="1"/>
  <c r="E32" i="73"/>
  <c r="H29" i="73"/>
  <c r="G29" i="73"/>
  <c r="F29" i="73"/>
  <c r="M33" i="72"/>
  <c r="M34" i="72" s="1"/>
  <c r="L33" i="72"/>
  <c r="L35" i="72" s="1"/>
  <c r="K33" i="72"/>
  <c r="K35" i="72" s="1"/>
  <c r="J33" i="72"/>
  <c r="J35" i="72" s="1"/>
  <c r="I33" i="72"/>
  <c r="I35" i="72" s="1"/>
  <c r="E32" i="72"/>
  <c r="H29" i="72"/>
  <c r="G29" i="72"/>
  <c r="F29" i="72"/>
  <c r="M33" i="71"/>
  <c r="M34" i="71" s="1"/>
  <c r="L33" i="71"/>
  <c r="L35" i="71" s="1"/>
  <c r="K33" i="71"/>
  <c r="K35" i="71" s="1"/>
  <c r="J33" i="71"/>
  <c r="J35" i="71" s="1"/>
  <c r="I33" i="71"/>
  <c r="I35" i="71" s="1"/>
  <c r="E32" i="71"/>
  <c r="H29" i="71"/>
  <c r="G29" i="71"/>
  <c r="F29" i="71"/>
  <c r="M33" i="70"/>
  <c r="M34" i="70" s="1"/>
  <c r="L33" i="70"/>
  <c r="L35" i="70" s="1"/>
  <c r="K33" i="70"/>
  <c r="K35" i="70" s="1"/>
  <c r="J33" i="70"/>
  <c r="J35" i="70" s="1"/>
  <c r="I33" i="70"/>
  <c r="I35" i="70" s="1"/>
  <c r="E32" i="70"/>
  <c r="H29" i="70"/>
  <c r="G29" i="70"/>
  <c r="F29" i="70"/>
  <c r="M33" i="69"/>
  <c r="M34" i="69" s="1"/>
  <c r="L33" i="69"/>
  <c r="L35" i="69" s="1"/>
  <c r="K33" i="69"/>
  <c r="K35" i="69" s="1"/>
  <c r="J33" i="69"/>
  <c r="J35" i="69" s="1"/>
  <c r="I33" i="69"/>
  <c r="I35" i="69" s="1"/>
  <c r="E32" i="69"/>
  <c r="H29" i="69"/>
  <c r="G29" i="69"/>
  <c r="F29" i="69"/>
  <c r="M33" i="68"/>
  <c r="M34" i="68" s="1"/>
  <c r="L33" i="68"/>
  <c r="L35" i="68" s="1"/>
  <c r="K33" i="68"/>
  <c r="K35" i="68" s="1"/>
  <c r="J33" i="68"/>
  <c r="J35" i="68" s="1"/>
  <c r="I33" i="68"/>
  <c r="I35" i="68" s="1"/>
  <c r="E32" i="68"/>
  <c r="H29" i="68"/>
  <c r="G29" i="68"/>
  <c r="F29" i="68"/>
  <c r="M33" i="67"/>
  <c r="M34" i="67" s="1"/>
  <c r="L33" i="67"/>
  <c r="L35" i="67" s="1"/>
  <c r="K33" i="67"/>
  <c r="K35" i="67" s="1"/>
  <c r="J33" i="67"/>
  <c r="J35" i="67" s="1"/>
  <c r="I33" i="67"/>
  <c r="I35" i="67" s="1"/>
  <c r="E32" i="67"/>
  <c r="H29" i="67"/>
  <c r="G29" i="67"/>
  <c r="F29" i="67"/>
  <c r="M33" i="66"/>
  <c r="M34" i="66" s="1"/>
  <c r="L33" i="66"/>
  <c r="L35" i="66" s="1"/>
  <c r="K33" i="66"/>
  <c r="K35" i="66" s="1"/>
  <c r="J33" i="66"/>
  <c r="J35" i="66" s="1"/>
  <c r="I33" i="66"/>
  <c r="I35" i="66" s="1"/>
  <c r="E32" i="66"/>
  <c r="H29" i="66"/>
  <c r="G29" i="66"/>
  <c r="F29" i="66"/>
  <c r="M33" i="65"/>
  <c r="M34" i="65" s="1"/>
  <c r="L33" i="65"/>
  <c r="L35" i="65" s="1"/>
  <c r="K33" i="65"/>
  <c r="K35" i="65" s="1"/>
  <c r="J33" i="65"/>
  <c r="J35" i="65" s="1"/>
  <c r="I33" i="65"/>
  <c r="I35" i="65" s="1"/>
  <c r="E32" i="65"/>
  <c r="H29" i="65"/>
  <c r="G29" i="65"/>
  <c r="F29" i="65"/>
  <c r="M33" i="64"/>
  <c r="M35" i="64" s="1"/>
  <c r="L33" i="64"/>
  <c r="L35" i="64" s="1"/>
  <c r="K33" i="64"/>
  <c r="K35" i="64" s="1"/>
  <c r="J33" i="64"/>
  <c r="J35" i="64" s="1"/>
  <c r="I33" i="64"/>
  <c r="I35" i="64" s="1"/>
  <c r="E32" i="64"/>
  <c r="H29" i="64"/>
  <c r="G29" i="64"/>
  <c r="F29" i="64"/>
  <c r="M33" i="63"/>
  <c r="M34" i="63" s="1"/>
  <c r="L33" i="63"/>
  <c r="L35" i="63" s="1"/>
  <c r="K33" i="63"/>
  <c r="K35" i="63" s="1"/>
  <c r="J33" i="63"/>
  <c r="J35" i="63" s="1"/>
  <c r="I33" i="63"/>
  <c r="I35" i="63" s="1"/>
  <c r="E32" i="63"/>
  <c r="H29" i="63"/>
  <c r="G29" i="63"/>
  <c r="F29" i="63"/>
  <c r="M33" i="62"/>
  <c r="M34" i="62" s="1"/>
  <c r="L33" i="62"/>
  <c r="L35" i="62" s="1"/>
  <c r="K33" i="62"/>
  <c r="K35" i="62" s="1"/>
  <c r="J33" i="62"/>
  <c r="J35" i="62" s="1"/>
  <c r="I33" i="62"/>
  <c r="I35" i="62" s="1"/>
  <c r="E32" i="62"/>
  <c r="H29" i="62"/>
  <c r="G29" i="62"/>
  <c r="F29" i="62"/>
  <c r="M33" i="61"/>
  <c r="M34" i="61" s="1"/>
  <c r="L33" i="61"/>
  <c r="L35" i="61" s="1"/>
  <c r="K33" i="61"/>
  <c r="K35" i="61" s="1"/>
  <c r="J33" i="61"/>
  <c r="J35" i="61" s="1"/>
  <c r="I33" i="61"/>
  <c r="I35" i="61" s="1"/>
  <c r="E32" i="61"/>
  <c r="H29" i="61"/>
  <c r="G29" i="61"/>
  <c r="F29" i="61"/>
  <c r="M33" i="60"/>
  <c r="M34" i="60" s="1"/>
  <c r="L33" i="60"/>
  <c r="L35" i="60" s="1"/>
  <c r="K33" i="60"/>
  <c r="K35" i="60" s="1"/>
  <c r="J33" i="60"/>
  <c r="J35" i="60" s="1"/>
  <c r="I33" i="60"/>
  <c r="I35" i="60" s="1"/>
  <c r="E32" i="60"/>
  <c r="H29" i="60"/>
  <c r="G29" i="60"/>
  <c r="F29" i="60"/>
  <c r="M33" i="59"/>
  <c r="M35" i="59" s="1"/>
  <c r="L33" i="59"/>
  <c r="L35" i="59" s="1"/>
  <c r="K33" i="59"/>
  <c r="K35" i="59" s="1"/>
  <c r="J33" i="59"/>
  <c r="J35" i="59" s="1"/>
  <c r="I33" i="59"/>
  <c r="I35" i="59" s="1"/>
  <c r="E32" i="59"/>
  <c r="H29" i="59"/>
  <c r="G29" i="59"/>
  <c r="F29" i="59"/>
  <c r="M33" i="58"/>
  <c r="M35" i="58" s="1"/>
  <c r="L33" i="58"/>
  <c r="L35" i="58" s="1"/>
  <c r="K33" i="58"/>
  <c r="K35" i="58" s="1"/>
  <c r="J33" i="58"/>
  <c r="J35" i="58" s="1"/>
  <c r="I33" i="58"/>
  <c r="I35" i="58" s="1"/>
  <c r="E32" i="58"/>
  <c r="H29" i="58"/>
  <c r="G29" i="58"/>
  <c r="F29" i="58"/>
  <c r="M33" i="57"/>
  <c r="M34" i="57" s="1"/>
  <c r="L33" i="57"/>
  <c r="L35" i="57" s="1"/>
  <c r="K33" i="57"/>
  <c r="K35" i="57" s="1"/>
  <c r="J33" i="57"/>
  <c r="J35" i="57" s="1"/>
  <c r="I33" i="57"/>
  <c r="I35" i="57" s="1"/>
  <c r="E32" i="57"/>
  <c r="H29" i="57"/>
  <c r="G29" i="57"/>
  <c r="F29" i="57"/>
  <c r="M33" i="56"/>
  <c r="M34" i="56" s="1"/>
  <c r="L33" i="56"/>
  <c r="L35" i="56" s="1"/>
  <c r="K33" i="56"/>
  <c r="K35" i="56" s="1"/>
  <c r="J33" i="56"/>
  <c r="J35" i="56" s="1"/>
  <c r="I33" i="56"/>
  <c r="I35" i="56" s="1"/>
  <c r="E32" i="56"/>
  <c r="H29" i="56"/>
  <c r="G29" i="56"/>
  <c r="F29" i="56"/>
  <c r="M33" i="55"/>
  <c r="M34" i="55" s="1"/>
  <c r="L33" i="55"/>
  <c r="L35" i="55" s="1"/>
  <c r="K33" i="55"/>
  <c r="K35" i="55" s="1"/>
  <c r="J33" i="55"/>
  <c r="J35" i="55" s="1"/>
  <c r="I33" i="55"/>
  <c r="I35" i="55" s="1"/>
  <c r="E32" i="55"/>
  <c r="H29" i="55"/>
  <c r="G29" i="55"/>
  <c r="F29" i="55"/>
  <c r="M33" i="54"/>
  <c r="M34" i="54" s="1"/>
  <c r="L33" i="54"/>
  <c r="L35" i="54" s="1"/>
  <c r="K33" i="54"/>
  <c r="K35" i="54" s="1"/>
  <c r="J33" i="54"/>
  <c r="J35" i="54" s="1"/>
  <c r="I33" i="54"/>
  <c r="I35" i="54" s="1"/>
  <c r="E32" i="54"/>
  <c r="H29" i="54"/>
  <c r="G29" i="54"/>
  <c r="F29" i="54"/>
  <c r="M33" i="53"/>
  <c r="M35" i="53" s="1"/>
  <c r="L33" i="53"/>
  <c r="L35" i="53" s="1"/>
  <c r="K33" i="53"/>
  <c r="K35" i="53" s="1"/>
  <c r="J33" i="53"/>
  <c r="J35" i="53" s="1"/>
  <c r="I33" i="53"/>
  <c r="I35" i="53" s="1"/>
  <c r="E32" i="53"/>
  <c r="H29" i="53"/>
  <c r="G29" i="53"/>
  <c r="F29" i="53"/>
  <c r="M33" i="52"/>
  <c r="M35" i="52" s="1"/>
  <c r="L33" i="52"/>
  <c r="L35" i="52" s="1"/>
  <c r="K33" i="52"/>
  <c r="K35" i="52" s="1"/>
  <c r="J33" i="52"/>
  <c r="J35" i="52" s="1"/>
  <c r="I33" i="52"/>
  <c r="I35" i="52" s="1"/>
  <c r="E32" i="52"/>
  <c r="H29" i="52"/>
  <c r="G29" i="52"/>
  <c r="F29" i="52"/>
  <c r="M33" i="51"/>
  <c r="M34" i="51" s="1"/>
  <c r="L33" i="51"/>
  <c r="L35" i="51" s="1"/>
  <c r="K33" i="51"/>
  <c r="K35" i="51" s="1"/>
  <c r="J33" i="51"/>
  <c r="J35" i="51" s="1"/>
  <c r="I33" i="51"/>
  <c r="I35" i="51" s="1"/>
  <c r="E32" i="51"/>
  <c r="H29" i="51"/>
  <c r="G29" i="51"/>
  <c r="F29" i="51"/>
  <c r="M33" i="50"/>
  <c r="M34" i="50" s="1"/>
  <c r="L33" i="50"/>
  <c r="L35" i="50" s="1"/>
  <c r="K33" i="50"/>
  <c r="K35" i="50" s="1"/>
  <c r="J33" i="50"/>
  <c r="J35" i="50" s="1"/>
  <c r="I33" i="50"/>
  <c r="I35" i="50" s="1"/>
  <c r="E32" i="50"/>
  <c r="H29" i="50"/>
  <c r="G29" i="50"/>
  <c r="F29" i="50"/>
  <c r="M33" i="49"/>
  <c r="M34" i="49" s="1"/>
  <c r="L33" i="49"/>
  <c r="L35" i="49" s="1"/>
  <c r="K33" i="49"/>
  <c r="K35" i="49" s="1"/>
  <c r="J33" i="49"/>
  <c r="J35" i="49" s="1"/>
  <c r="I33" i="49"/>
  <c r="I35" i="49" s="1"/>
  <c r="E32" i="49"/>
  <c r="H29" i="49"/>
  <c r="G29" i="49"/>
  <c r="F29" i="49"/>
  <c r="M33" i="48"/>
  <c r="M35" i="48" s="1"/>
  <c r="L33" i="48"/>
  <c r="L35" i="48" s="1"/>
  <c r="K33" i="48"/>
  <c r="K35" i="48" s="1"/>
  <c r="J33" i="48"/>
  <c r="J35" i="48" s="1"/>
  <c r="I33" i="48"/>
  <c r="I35" i="48" s="1"/>
  <c r="E32" i="48"/>
  <c r="H29" i="48"/>
  <c r="G29" i="48"/>
  <c r="F29" i="48"/>
  <c r="M33" i="47"/>
  <c r="M34" i="47" s="1"/>
  <c r="L33" i="47"/>
  <c r="L35" i="47" s="1"/>
  <c r="K33" i="47"/>
  <c r="K35" i="47" s="1"/>
  <c r="J33" i="47"/>
  <c r="J35" i="47" s="1"/>
  <c r="I33" i="47"/>
  <c r="I35" i="47" s="1"/>
  <c r="E32" i="47"/>
  <c r="H29" i="47"/>
  <c r="G29" i="47"/>
  <c r="F29" i="47"/>
  <c r="M33" i="46"/>
  <c r="M34" i="46" s="1"/>
  <c r="L33" i="46"/>
  <c r="L35" i="46" s="1"/>
  <c r="K33" i="46"/>
  <c r="K35" i="46" s="1"/>
  <c r="J33" i="46"/>
  <c r="J35" i="46" s="1"/>
  <c r="I33" i="46"/>
  <c r="I35" i="46" s="1"/>
  <c r="E32" i="46"/>
  <c r="H29" i="46"/>
  <c r="G29" i="46"/>
  <c r="F29" i="46"/>
  <c r="M33" i="45"/>
  <c r="M34" i="45" s="1"/>
  <c r="L33" i="45"/>
  <c r="L35" i="45" s="1"/>
  <c r="K33" i="45"/>
  <c r="K35" i="45" s="1"/>
  <c r="J33" i="45"/>
  <c r="J35" i="45" s="1"/>
  <c r="I33" i="45"/>
  <c r="I35" i="45" s="1"/>
  <c r="E32" i="45"/>
  <c r="H29" i="45"/>
  <c r="G29" i="45"/>
  <c r="F29" i="45"/>
  <c r="M33" i="44"/>
  <c r="M34" i="44" s="1"/>
  <c r="L33" i="44"/>
  <c r="L35" i="44" s="1"/>
  <c r="K33" i="44"/>
  <c r="K35" i="44" s="1"/>
  <c r="J33" i="44"/>
  <c r="J35" i="44" s="1"/>
  <c r="I33" i="44"/>
  <c r="I35" i="44" s="1"/>
  <c r="E32" i="44"/>
  <c r="H29" i="44"/>
  <c r="G29" i="44"/>
  <c r="F29" i="44"/>
  <c r="M33" i="43"/>
  <c r="M35" i="43" s="1"/>
  <c r="L33" i="43"/>
  <c r="L35" i="43" s="1"/>
  <c r="K33" i="43"/>
  <c r="K35" i="43" s="1"/>
  <c r="J33" i="43"/>
  <c r="J35" i="43" s="1"/>
  <c r="I33" i="43"/>
  <c r="I35" i="43" s="1"/>
  <c r="E32" i="43"/>
  <c r="H29" i="43"/>
  <c r="G29" i="43"/>
  <c r="F29" i="43"/>
  <c r="M33" i="42"/>
  <c r="M35" i="42" s="1"/>
  <c r="L33" i="42"/>
  <c r="L35" i="42" s="1"/>
  <c r="K33" i="42"/>
  <c r="K35" i="42" s="1"/>
  <c r="J33" i="42"/>
  <c r="J35" i="42" s="1"/>
  <c r="I33" i="42"/>
  <c r="I35" i="42" s="1"/>
  <c r="E32" i="42"/>
  <c r="H29" i="42"/>
  <c r="G29" i="42"/>
  <c r="F29" i="42"/>
  <c r="M33" i="41"/>
  <c r="M34" i="41" s="1"/>
  <c r="L33" i="41"/>
  <c r="L35" i="41" s="1"/>
  <c r="K33" i="41"/>
  <c r="K35" i="41" s="1"/>
  <c r="J33" i="41"/>
  <c r="J35" i="41" s="1"/>
  <c r="I33" i="41"/>
  <c r="I35" i="41" s="1"/>
  <c r="E32" i="41"/>
  <c r="H29" i="41"/>
  <c r="G29" i="41"/>
  <c r="F29" i="41"/>
  <c r="M33" i="40"/>
  <c r="M34" i="40" s="1"/>
  <c r="L33" i="40"/>
  <c r="L35" i="40" s="1"/>
  <c r="K33" i="40"/>
  <c r="K35" i="40" s="1"/>
  <c r="J33" i="40"/>
  <c r="J35" i="40" s="1"/>
  <c r="I33" i="40"/>
  <c r="I35" i="40" s="1"/>
  <c r="E32" i="40"/>
  <c r="H29" i="40"/>
  <c r="G29" i="40"/>
  <c r="F29" i="40"/>
  <c r="M33" i="39"/>
  <c r="M34" i="39" s="1"/>
  <c r="L33" i="39"/>
  <c r="L35" i="39" s="1"/>
  <c r="K33" i="39"/>
  <c r="K35" i="39" s="1"/>
  <c r="J33" i="39"/>
  <c r="J35" i="39" s="1"/>
  <c r="I33" i="39"/>
  <c r="I35" i="39" s="1"/>
  <c r="E32" i="39"/>
  <c r="H29" i="39"/>
  <c r="G29" i="39"/>
  <c r="F29" i="39"/>
  <c r="M33" i="38"/>
  <c r="M34" i="38" s="1"/>
  <c r="L33" i="38"/>
  <c r="L35" i="38" s="1"/>
  <c r="K33" i="38"/>
  <c r="K35" i="38" s="1"/>
  <c r="J33" i="38"/>
  <c r="J35" i="38" s="1"/>
  <c r="I33" i="38"/>
  <c r="I35" i="38" s="1"/>
  <c r="E32" i="38"/>
  <c r="H29" i="38"/>
  <c r="G29" i="38"/>
  <c r="F29" i="38"/>
  <c r="M32" i="37"/>
  <c r="M33" i="37" s="1"/>
  <c r="L32" i="37"/>
  <c r="L34" i="37" s="1"/>
  <c r="K32" i="37"/>
  <c r="K34" i="37" s="1"/>
  <c r="J32" i="37"/>
  <c r="J34" i="37" s="1"/>
  <c r="I32" i="37"/>
  <c r="I34" i="37" s="1"/>
  <c r="E31" i="37"/>
  <c r="H28" i="37"/>
  <c r="G28" i="37"/>
  <c r="F28" i="37"/>
  <c r="M33" i="36"/>
  <c r="M34" i="36" s="1"/>
  <c r="L33" i="36"/>
  <c r="L35" i="36" s="1"/>
  <c r="K33" i="36"/>
  <c r="K35" i="36" s="1"/>
  <c r="J33" i="36"/>
  <c r="J35" i="36" s="1"/>
  <c r="I33" i="36"/>
  <c r="I35" i="36" s="1"/>
  <c r="E32" i="36"/>
  <c r="H29" i="36"/>
  <c r="G29" i="36"/>
  <c r="F29" i="36"/>
  <c r="M33" i="35"/>
  <c r="M34" i="35" s="1"/>
  <c r="L33" i="35"/>
  <c r="L35" i="35" s="1"/>
  <c r="K33" i="35"/>
  <c r="K35" i="35" s="1"/>
  <c r="J33" i="35"/>
  <c r="J35" i="35" s="1"/>
  <c r="I33" i="35"/>
  <c r="I35" i="35" s="1"/>
  <c r="E32" i="35"/>
  <c r="H29" i="35"/>
  <c r="G29" i="35"/>
  <c r="F29" i="35"/>
  <c r="M33" i="34"/>
  <c r="M34" i="34" s="1"/>
  <c r="L33" i="34"/>
  <c r="L34" i="34" s="1"/>
  <c r="K33" i="34"/>
  <c r="K35" i="34" s="1"/>
  <c r="J33" i="34"/>
  <c r="J35" i="34" s="1"/>
  <c r="I33" i="34"/>
  <c r="I35" i="34" s="1"/>
  <c r="E32" i="34"/>
  <c r="H29" i="34"/>
  <c r="G29" i="34"/>
  <c r="F29" i="34"/>
  <c r="M33" i="33"/>
  <c r="M34" i="33" s="1"/>
  <c r="L33" i="33"/>
  <c r="L35" i="33" s="1"/>
  <c r="K33" i="33"/>
  <c r="K34" i="33" s="1"/>
  <c r="J33" i="33"/>
  <c r="J35" i="33" s="1"/>
  <c r="I33" i="33"/>
  <c r="I35" i="33" s="1"/>
  <c r="E32" i="33"/>
  <c r="H29" i="33"/>
  <c r="G29" i="33"/>
  <c r="F29" i="33"/>
  <c r="M33" i="32"/>
  <c r="M34" i="32" s="1"/>
  <c r="L33" i="32"/>
  <c r="L35" i="32" s="1"/>
  <c r="K33" i="32"/>
  <c r="K35" i="32" s="1"/>
  <c r="J33" i="32"/>
  <c r="J35" i="32" s="1"/>
  <c r="I33" i="32"/>
  <c r="I35" i="32" s="1"/>
  <c r="E32" i="32"/>
  <c r="H29" i="32"/>
  <c r="G29" i="32"/>
  <c r="F29" i="32"/>
  <c r="M33" i="31"/>
  <c r="M34" i="31" s="1"/>
  <c r="L33" i="31"/>
  <c r="L35" i="31" s="1"/>
  <c r="K33" i="31"/>
  <c r="K35" i="31" s="1"/>
  <c r="J33" i="31"/>
  <c r="J35" i="31" s="1"/>
  <c r="I33" i="31"/>
  <c r="I35" i="31" s="1"/>
  <c r="E32" i="31"/>
  <c r="H29" i="31"/>
  <c r="G29" i="31"/>
  <c r="F29" i="31"/>
  <c r="M33" i="30"/>
  <c r="M34" i="30" s="1"/>
  <c r="L33" i="30"/>
  <c r="L35" i="30" s="1"/>
  <c r="K33" i="30"/>
  <c r="K35" i="30" s="1"/>
  <c r="J33" i="30"/>
  <c r="J35" i="30" s="1"/>
  <c r="I33" i="30"/>
  <c r="I35" i="30" s="1"/>
  <c r="E32" i="30"/>
  <c r="H29" i="30"/>
  <c r="G29" i="30"/>
  <c r="F29" i="30"/>
  <c r="M33" i="29"/>
  <c r="M34" i="29" s="1"/>
  <c r="L33" i="29"/>
  <c r="L35" i="29" s="1"/>
  <c r="K33" i="29"/>
  <c r="K34" i="29" s="1"/>
  <c r="J33" i="29"/>
  <c r="J35" i="29" s="1"/>
  <c r="I33" i="29"/>
  <c r="I35" i="29" s="1"/>
  <c r="E32" i="29"/>
  <c r="H29" i="29"/>
  <c r="G29" i="29"/>
  <c r="F29" i="29"/>
  <c r="M33" i="28"/>
  <c r="M34" i="28" s="1"/>
  <c r="L33" i="28"/>
  <c r="L35" i="28" s="1"/>
  <c r="K33" i="28"/>
  <c r="K35" i="28" s="1"/>
  <c r="J33" i="28"/>
  <c r="J35" i="28" s="1"/>
  <c r="I33" i="28"/>
  <c r="I35" i="28" s="1"/>
  <c r="E32" i="28"/>
  <c r="H29" i="28"/>
  <c r="G29" i="28"/>
  <c r="F29" i="28"/>
  <c r="M33" i="27"/>
  <c r="M35" i="27" s="1"/>
  <c r="L33" i="27"/>
  <c r="L35" i="27" s="1"/>
  <c r="K33" i="27"/>
  <c r="K35" i="27" s="1"/>
  <c r="J33" i="27"/>
  <c r="J35" i="27" s="1"/>
  <c r="I33" i="27"/>
  <c r="I35" i="27" s="1"/>
  <c r="E32" i="27"/>
  <c r="H29" i="27"/>
  <c r="G29" i="27"/>
  <c r="F29" i="27"/>
  <c r="M33" i="26"/>
  <c r="M35" i="26" s="1"/>
  <c r="L33" i="26"/>
  <c r="L35" i="26" s="1"/>
  <c r="K33" i="26"/>
  <c r="K35" i="26" s="1"/>
  <c r="J33" i="26"/>
  <c r="J35" i="26" s="1"/>
  <c r="I33" i="26"/>
  <c r="I35" i="26" s="1"/>
  <c r="E32" i="26"/>
  <c r="H29" i="26"/>
  <c r="G29" i="26"/>
  <c r="F29" i="26"/>
  <c r="M33" i="25"/>
  <c r="M34" i="25" s="1"/>
  <c r="L33" i="25"/>
  <c r="L35" i="25" s="1"/>
  <c r="K33" i="25"/>
  <c r="K34" i="25" s="1"/>
  <c r="J33" i="25"/>
  <c r="J35" i="25" s="1"/>
  <c r="I33" i="25"/>
  <c r="I35" i="25" s="1"/>
  <c r="E32" i="25"/>
  <c r="H29" i="25"/>
  <c r="G29" i="25"/>
  <c r="F29" i="25"/>
  <c r="M33" i="24"/>
  <c r="M34" i="24" s="1"/>
  <c r="L33" i="24"/>
  <c r="L34" i="24" s="1"/>
  <c r="K33" i="24"/>
  <c r="K35" i="24" s="1"/>
  <c r="J33" i="24"/>
  <c r="J35" i="24" s="1"/>
  <c r="I33" i="24"/>
  <c r="I35" i="24" s="1"/>
  <c r="E32" i="24"/>
  <c r="H29" i="24"/>
  <c r="G29" i="24"/>
  <c r="F29" i="24"/>
  <c r="M33" i="23"/>
  <c r="M34" i="23" s="1"/>
  <c r="L33" i="23"/>
  <c r="L35" i="23" s="1"/>
  <c r="K33" i="23"/>
  <c r="K35" i="23" s="1"/>
  <c r="J33" i="23"/>
  <c r="J35" i="23" s="1"/>
  <c r="I33" i="23"/>
  <c r="I35" i="23" s="1"/>
  <c r="E32" i="23"/>
  <c r="H29" i="23"/>
  <c r="G29" i="23"/>
  <c r="F29" i="23"/>
  <c r="M33" i="22"/>
  <c r="M34" i="22" s="1"/>
  <c r="L33" i="22"/>
  <c r="L35" i="22" s="1"/>
  <c r="K33" i="22"/>
  <c r="K35" i="22" s="1"/>
  <c r="J33" i="22"/>
  <c r="J35" i="22" s="1"/>
  <c r="I33" i="22"/>
  <c r="I35" i="22" s="1"/>
  <c r="E32" i="22"/>
  <c r="H29" i="22"/>
  <c r="G29" i="22"/>
  <c r="F29" i="22"/>
  <c r="M33" i="21"/>
  <c r="M34" i="21" s="1"/>
  <c r="L33" i="21"/>
  <c r="L35" i="21" s="1"/>
  <c r="K33" i="21"/>
  <c r="K34" i="21" s="1"/>
  <c r="J33" i="21"/>
  <c r="J34" i="21" s="1"/>
  <c r="I33" i="21"/>
  <c r="I35" i="21" s="1"/>
  <c r="E32" i="21"/>
  <c r="H29" i="21"/>
  <c r="G29" i="21"/>
  <c r="F29" i="21"/>
  <c r="M32" i="20"/>
  <c r="M33" i="20" s="1"/>
  <c r="L32" i="20"/>
  <c r="L34" i="20" s="1"/>
  <c r="K32" i="20"/>
  <c r="K33" i="20" s="1"/>
  <c r="J32" i="20"/>
  <c r="J34" i="20" s="1"/>
  <c r="I32" i="20"/>
  <c r="I34" i="20" s="1"/>
  <c r="E31" i="20"/>
  <c r="H28" i="20"/>
  <c r="G28" i="20"/>
  <c r="F28" i="20"/>
  <c r="M33" i="19"/>
  <c r="M34" i="19" s="1"/>
  <c r="L33" i="19"/>
  <c r="L35" i="19" s="1"/>
  <c r="K33" i="19"/>
  <c r="K35" i="19" s="1"/>
  <c r="J33" i="19"/>
  <c r="J35" i="19" s="1"/>
  <c r="I33" i="19"/>
  <c r="I35" i="19" s="1"/>
  <c r="E32" i="19"/>
  <c r="H29" i="19"/>
  <c r="G29" i="19"/>
  <c r="F29" i="19"/>
  <c r="M33" i="18"/>
  <c r="M34" i="18" s="1"/>
  <c r="L33" i="18"/>
  <c r="L35" i="18" s="1"/>
  <c r="K33" i="18"/>
  <c r="K35" i="18" s="1"/>
  <c r="J33" i="18"/>
  <c r="J35" i="18" s="1"/>
  <c r="I33" i="18"/>
  <c r="I35" i="18" s="1"/>
  <c r="E32" i="18"/>
  <c r="H29" i="18"/>
  <c r="G29" i="18"/>
  <c r="F29" i="18"/>
  <c r="M33" i="17"/>
  <c r="M34" i="17" s="1"/>
  <c r="L33" i="17"/>
  <c r="L35" i="17" s="1"/>
  <c r="K33" i="17"/>
  <c r="K35" i="17" s="1"/>
  <c r="J33" i="17"/>
  <c r="J35" i="17" s="1"/>
  <c r="I33" i="17"/>
  <c r="I35" i="17" s="1"/>
  <c r="E32" i="17"/>
  <c r="H29" i="17"/>
  <c r="G29" i="17"/>
  <c r="F29" i="17"/>
  <c r="M33" i="16"/>
  <c r="M34" i="16" s="1"/>
  <c r="L33" i="16"/>
  <c r="L35" i="16" s="1"/>
  <c r="K33" i="16"/>
  <c r="K35" i="16" s="1"/>
  <c r="J33" i="16"/>
  <c r="J35" i="16" s="1"/>
  <c r="I33" i="16"/>
  <c r="I35" i="16" s="1"/>
  <c r="E32" i="16"/>
  <c r="H29" i="16"/>
  <c r="G29" i="16"/>
  <c r="F29" i="16"/>
  <c r="M33" i="15"/>
  <c r="M34" i="15" s="1"/>
  <c r="L33" i="15"/>
  <c r="L35" i="15" s="1"/>
  <c r="K33" i="15"/>
  <c r="K35" i="15" s="1"/>
  <c r="J33" i="15"/>
  <c r="J35" i="15" s="1"/>
  <c r="I33" i="15"/>
  <c r="I35" i="15" s="1"/>
  <c r="E32" i="15"/>
  <c r="H29" i="15"/>
  <c r="G29" i="15"/>
  <c r="F29" i="15"/>
  <c r="M33" i="14"/>
  <c r="M35" i="14" s="1"/>
  <c r="L33" i="14"/>
  <c r="L34" i="14" s="1"/>
  <c r="K33" i="14"/>
  <c r="K34" i="14" s="1"/>
  <c r="J33" i="14"/>
  <c r="J35" i="14" s="1"/>
  <c r="I33" i="14"/>
  <c r="I35" i="14" s="1"/>
  <c r="E32" i="14"/>
  <c r="H29" i="14"/>
  <c r="G29" i="14"/>
  <c r="F29" i="14"/>
  <c r="M33" i="13"/>
  <c r="M34" i="13" s="1"/>
  <c r="L33" i="13"/>
  <c r="L35" i="13" s="1"/>
  <c r="K33" i="13"/>
  <c r="K35" i="13" s="1"/>
  <c r="J33" i="13"/>
  <c r="J35" i="13" s="1"/>
  <c r="I33" i="13"/>
  <c r="I35" i="13" s="1"/>
  <c r="E32" i="13"/>
  <c r="H29" i="13"/>
  <c r="G29" i="13"/>
  <c r="F29" i="13"/>
  <c r="M33" i="12"/>
  <c r="M34" i="12" s="1"/>
  <c r="L33" i="12"/>
  <c r="L35" i="12" s="1"/>
  <c r="K33" i="12"/>
  <c r="K35" i="12" s="1"/>
  <c r="J33" i="12"/>
  <c r="J35" i="12" s="1"/>
  <c r="I33" i="12"/>
  <c r="I35" i="12" s="1"/>
  <c r="E32" i="12"/>
  <c r="H29" i="12"/>
  <c r="G29" i="12"/>
  <c r="F29" i="12"/>
  <c r="M33" i="11"/>
  <c r="M34" i="11" s="1"/>
  <c r="L33" i="11"/>
  <c r="L35" i="11" s="1"/>
  <c r="K33" i="11"/>
  <c r="K35" i="11" s="1"/>
  <c r="J33" i="11"/>
  <c r="J35" i="11" s="1"/>
  <c r="I33" i="11"/>
  <c r="I35" i="11" s="1"/>
  <c r="E32" i="11"/>
  <c r="H29" i="11"/>
  <c r="G29" i="11"/>
  <c r="F29" i="11"/>
  <c r="M33" i="10"/>
  <c r="M34" i="10" s="1"/>
  <c r="L33" i="10"/>
  <c r="L35" i="10" s="1"/>
  <c r="K33" i="10"/>
  <c r="K35" i="10" s="1"/>
  <c r="J33" i="10"/>
  <c r="J35" i="10" s="1"/>
  <c r="I33" i="10"/>
  <c r="I35" i="10" s="1"/>
  <c r="E32" i="10"/>
  <c r="H29" i="10"/>
  <c r="G29" i="10"/>
  <c r="F29" i="10"/>
  <c r="M33" i="9"/>
  <c r="M34" i="9" s="1"/>
  <c r="L33" i="9"/>
  <c r="L35" i="9" s="1"/>
  <c r="K33" i="9"/>
  <c r="K35" i="9" s="1"/>
  <c r="J33" i="9"/>
  <c r="J35" i="9" s="1"/>
  <c r="I33" i="9"/>
  <c r="I35" i="9" s="1"/>
  <c r="E32" i="9"/>
  <c r="H29" i="9"/>
  <c r="G29" i="9"/>
  <c r="F29" i="9"/>
  <c r="M33" i="8"/>
  <c r="M34" i="8" s="1"/>
  <c r="L33" i="8"/>
  <c r="L35" i="8" s="1"/>
  <c r="K33" i="8"/>
  <c r="K35" i="8" s="1"/>
  <c r="J33" i="8"/>
  <c r="J35" i="8" s="1"/>
  <c r="I33" i="8"/>
  <c r="I35" i="8" s="1"/>
  <c r="E32" i="8"/>
  <c r="H29" i="8"/>
  <c r="G29" i="8"/>
  <c r="F29" i="8"/>
  <c r="M33" i="7"/>
  <c r="M34" i="7" s="1"/>
  <c r="L33" i="7"/>
  <c r="L34" i="7" s="1"/>
  <c r="K33" i="7"/>
  <c r="K35" i="7" s="1"/>
  <c r="J33" i="7"/>
  <c r="J35" i="7" s="1"/>
  <c r="I33" i="7"/>
  <c r="I35" i="7" s="1"/>
  <c r="E32" i="7"/>
  <c r="H29" i="7"/>
  <c r="G29" i="7"/>
  <c r="F29" i="7"/>
  <c r="M33" i="6"/>
  <c r="M34" i="6" s="1"/>
  <c r="L33" i="6"/>
  <c r="L35" i="6" s="1"/>
  <c r="K33" i="6"/>
  <c r="K35" i="6" s="1"/>
  <c r="J33" i="6"/>
  <c r="J35" i="6" s="1"/>
  <c r="I33" i="6"/>
  <c r="I35" i="6" s="1"/>
  <c r="E32" i="6"/>
  <c r="H29" i="6"/>
  <c r="G29" i="6"/>
  <c r="F29" i="6"/>
  <c r="M33" i="5"/>
  <c r="M34" i="5" s="1"/>
  <c r="L33" i="5"/>
  <c r="L35" i="5" s="1"/>
  <c r="K33" i="5"/>
  <c r="K35" i="5" s="1"/>
  <c r="J33" i="5"/>
  <c r="J35" i="5" s="1"/>
  <c r="I33" i="5"/>
  <c r="I35" i="5" s="1"/>
  <c r="E32" i="5"/>
  <c r="H29" i="5"/>
  <c r="G29" i="5"/>
  <c r="F29" i="5"/>
  <c r="M33" i="4"/>
  <c r="M35" i="4" s="1"/>
  <c r="L33" i="4"/>
  <c r="L35" i="4" s="1"/>
  <c r="K33" i="4"/>
  <c r="K35" i="4" s="1"/>
  <c r="J33" i="4"/>
  <c r="J35" i="4" s="1"/>
  <c r="I33" i="4"/>
  <c r="I35" i="4" s="1"/>
  <c r="E32" i="4"/>
  <c r="H29" i="4"/>
  <c r="G29" i="4"/>
  <c r="F29" i="4"/>
  <c r="M33" i="3"/>
  <c r="M34" i="3" s="1"/>
  <c r="L33" i="3"/>
  <c r="L34" i="3" s="1"/>
  <c r="K33" i="3"/>
  <c r="K35" i="3" s="1"/>
  <c r="J33" i="3"/>
  <c r="J35" i="3" s="1"/>
  <c r="I33" i="3"/>
  <c r="I35" i="3" s="1"/>
  <c r="E32" i="3"/>
  <c r="H29" i="3"/>
  <c r="G29" i="3"/>
  <c r="F29" i="3"/>
  <c r="M33" i="2"/>
  <c r="M34" i="2" s="1"/>
  <c r="L33" i="2"/>
  <c r="L35" i="2" s="1"/>
  <c r="K33" i="2"/>
  <c r="K35" i="2" s="1"/>
  <c r="J33" i="2"/>
  <c r="J35" i="2" s="1"/>
  <c r="I33" i="2"/>
  <c r="I35" i="2" s="1"/>
  <c r="E32" i="2"/>
  <c r="H29" i="2"/>
  <c r="G29" i="2"/>
  <c r="F29" i="2"/>
  <c r="J34" i="2" l="1"/>
  <c r="I34" i="2"/>
  <c r="I34" i="3"/>
  <c r="M34" i="4"/>
  <c r="K34" i="4"/>
  <c r="L34" i="4"/>
  <c r="K34" i="5"/>
  <c r="I34" i="5"/>
  <c r="J34" i="5"/>
  <c r="L34" i="5"/>
  <c r="L34" i="6"/>
  <c r="I34" i="7"/>
  <c r="K34" i="8"/>
  <c r="J34" i="9"/>
  <c r="L34" i="9"/>
  <c r="I34" i="9"/>
  <c r="M35" i="10"/>
  <c r="I34" i="10"/>
  <c r="I34" i="11"/>
  <c r="J34" i="11"/>
  <c r="K34" i="11"/>
  <c r="L34" i="11"/>
  <c r="I34" i="12"/>
  <c r="J34" i="12"/>
  <c r="J34" i="13"/>
  <c r="I34" i="13"/>
  <c r="M35" i="13"/>
  <c r="L34" i="13"/>
  <c r="M34" i="14"/>
  <c r="I34" i="15"/>
  <c r="I34" i="16"/>
  <c r="L34" i="16"/>
  <c r="M35" i="17"/>
  <c r="I34" i="17"/>
  <c r="I34" i="18"/>
  <c r="J34" i="18"/>
  <c r="I34" i="19"/>
  <c r="I34" i="22"/>
  <c r="I34" i="24"/>
  <c r="K35" i="25"/>
  <c r="I34" i="26"/>
  <c r="J34" i="26"/>
  <c r="L34" i="26"/>
  <c r="K34" i="27"/>
  <c r="L34" i="27"/>
  <c r="M34" i="27"/>
  <c r="K35" i="29"/>
  <c r="I34" i="29"/>
  <c r="M35" i="29"/>
  <c r="J34" i="30"/>
  <c r="I34" i="30"/>
  <c r="L34" i="30"/>
  <c r="J34" i="31"/>
  <c r="L34" i="31"/>
  <c r="I34" i="31"/>
  <c r="K34" i="31"/>
  <c r="M35" i="31"/>
  <c r="M35" i="32"/>
  <c r="I34" i="32"/>
  <c r="J34" i="33"/>
  <c r="K35" i="33"/>
  <c r="I34" i="33"/>
  <c r="L34" i="33"/>
  <c r="K34" i="34"/>
  <c r="J34" i="35"/>
  <c r="I34" i="35"/>
  <c r="K34" i="35"/>
  <c r="M35" i="35"/>
  <c r="L34" i="35"/>
  <c r="K34" i="36"/>
  <c r="L33" i="37"/>
  <c r="K33" i="37"/>
  <c r="I33" i="37"/>
  <c r="L34" i="38"/>
  <c r="I34" i="38"/>
  <c r="K34" i="38"/>
  <c r="I34" i="39"/>
  <c r="M35" i="41"/>
  <c r="I34" i="41"/>
  <c r="K34" i="42"/>
  <c r="M34" i="42"/>
  <c r="K34" i="43"/>
  <c r="M34" i="43"/>
  <c r="J34" i="43"/>
  <c r="K34" i="44"/>
  <c r="L34" i="45"/>
  <c r="I34" i="45"/>
  <c r="K34" i="45"/>
  <c r="K34" i="46"/>
  <c r="M35" i="47"/>
  <c r="I34" i="47"/>
  <c r="M34" i="48"/>
  <c r="J34" i="49"/>
  <c r="K34" i="49"/>
  <c r="K34" i="51"/>
  <c r="I34" i="51"/>
  <c r="J34" i="51"/>
  <c r="J34" i="52"/>
  <c r="K34" i="52"/>
  <c r="L34" i="52"/>
  <c r="M34" i="52"/>
  <c r="I34" i="53"/>
  <c r="J34" i="53"/>
  <c r="L34" i="53"/>
  <c r="I34" i="54"/>
  <c r="K34" i="54"/>
  <c r="I34" i="55"/>
  <c r="M35" i="56"/>
  <c r="I34" i="56"/>
  <c r="I34" i="57"/>
  <c r="K34" i="57"/>
  <c r="I34" i="58"/>
  <c r="J34" i="58"/>
  <c r="K34" i="59"/>
  <c r="M34" i="59"/>
  <c r="L34" i="60"/>
  <c r="I34" i="60"/>
  <c r="J34" i="60"/>
  <c r="K34" i="60"/>
  <c r="I34" i="61"/>
  <c r="J34" i="61"/>
  <c r="K34" i="61"/>
  <c r="L34" i="61"/>
  <c r="K34" i="62"/>
  <c r="M35" i="63"/>
  <c r="I34" i="63"/>
  <c r="J34" i="64"/>
  <c r="K34" i="64"/>
  <c r="L34" i="64"/>
  <c r="I34" i="64"/>
  <c r="L34" i="65"/>
  <c r="M35" i="66"/>
  <c r="I34" i="66"/>
  <c r="K34" i="67"/>
  <c r="I34" i="67"/>
  <c r="L34" i="68"/>
  <c r="I34" i="68"/>
  <c r="I34" i="69"/>
  <c r="K34" i="69"/>
  <c r="M35" i="70"/>
  <c r="I34" i="70"/>
  <c r="I34" i="71"/>
  <c r="L34" i="71"/>
  <c r="M35" i="72"/>
  <c r="I34" i="72"/>
  <c r="J34" i="73"/>
  <c r="K34" i="73"/>
  <c r="I34" i="73"/>
  <c r="M35" i="73"/>
  <c r="L34" i="73"/>
  <c r="L34" i="74"/>
  <c r="I34" i="74"/>
  <c r="M35" i="74"/>
  <c r="I34" i="75"/>
  <c r="M35" i="76"/>
  <c r="I34" i="76"/>
  <c r="I34" i="77"/>
  <c r="I34" i="78"/>
  <c r="L34" i="79"/>
  <c r="I34" i="79"/>
  <c r="I34" i="80"/>
  <c r="L34" i="80"/>
  <c r="I34" i="81"/>
  <c r="J34" i="81"/>
  <c r="I34" i="82"/>
  <c r="L34" i="82"/>
  <c r="M35" i="82"/>
  <c r="J34" i="82"/>
  <c r="K34" i="82"/>
  <c r="K34" i="81"/>
  <c r="L34" i="81"/>
  <c r="M35" i="81"/>
  <c r="M35" i="80"/>
  <c r="J34" i="80"/>
  <c r="K34" i="80"/>
  <c r="M35" i="79"/>
  <c r="J34" i="79"/>
  <c r="K34" i="79"/>
  <c r="M35" i="78"/>
  <c r="J34" i="78"/>
  <c r="K34" i="78"/>
  <c r="L34" i="78"/>
  <c r="M35" i="77"/>
  <c r="J34" i="77"/>
  <c r="K34" i="77"/>
  <c r="L34" i="77"/>
  <c r="J34" i="76"/>
  <c r="K34" i="76"/>
  <c r="L34" i="76"/>
  <c r="M35" i="75"/>
  <c r="J34" i="75"/>
  <c r="K34" i="75"/>
  <c r="L34" i="75"/>
  <c r="J34" i="74"/>
  <c r="K34" i="74"/>
  <c r="J34" i="72"/>
  <c r="K34" i="72"/>
  <c r="L34" i="72"/>
  <c r="M35" i="71"/>
  <c r="J34" i="71"/>
  <c r="K34" i="71"/>
  <c r="J34" i="70"/>
  <c r="K34" i="70"/>
  <c r="L34" i="70"/>
  <c r="M35" i="69"/>
  <c r="J34" i="69"/>
  <c r="L34" i="69"/>
  <c r="M35" i="68"/>
  <c r="J34" i="68"/>
  <c r="K34" i="68"/>
  <c r="M35" i="67"/>
  <c r="J34" i="67"/>
  <c r="L34" i="67"/>
  <c r="J34" i="66"/>
  <c r="K34" i="66"/>
  <c r="L34" i="66"/>
  <c r="I34" i="65"/>
  <c r="M35" i="65"/>
  <c r="J34" i="65"/>
  <c r="K34" i="65"/>
  <c r="M34" i="64"/>
  <c r="J34" i="63"/>
  <c r="K34" i="63"/>
  <c r="L34" i="63"/>
  <c r="I34" i="62"/>
  <c r="M35" i="62"/>
  <c r="J34" i="62"/>
  <c r="L34" i="62"/>
  <c r="M35" i="61"/>
  <c r="M35" i="60"/>
  <c r="I34" i="59"/>
  <c r="J34" i="59"/>
  <c r="L34" i="59"/>
  <c r="K34" i="58"/>
  <c r="L34" i="58"/>
  <c r="M34" i="58"/>
  <c r="M35" i="57"/>
  <c r="J34" i="57"/>
  <c r="L34" i="57"/>
  <c r="J34" i="56"/>
  <c r="K34" i="56"/>
  <c r="L34" i="56"/>
  <c r="M35" i="55"/>
  <c r="J34" i="55"/>
  <c r="K34" i="55"/>
  <c r="L34" i="55"/>
  <c r="M35" i="54"/>
  <c r="J34" i="54"/>
  <c r="L34" i="54"/>
  <c r="K34" i="53"/>
  <c r="M34" i="53"/>
  <c r="I34" i="52"/>
  <c r="M35" i="51"/>
  <c r="L34" i="51"/>
  <c r="I34" i="50"/>
  <c r="M35" i="50"/>
  <c r="J34" i="50"/>
  <c r="K34" i="50"/>
  <c r="L34" i="50"/>
  <c r="I34" i="49"/>
  <c r="M35" i="49"/>
  <c r="L34" i="49"/>
  <c r="I34" i="48"/>
  <c r="J34" i="48"/>
  <c r="K34" i="48"/>
  <c r="L34" i="48"/>
  <c r="J34" i="47"/>
  <c r="K34" i="47"/>
  <c r="L34" i="47"/>
  <c r="I34" i="46"/>
  <c r="M35" i="46"/>
  <c r="J34" i="46"/>
  <c r="L34" i="46"/>
  <c r="M35" i="45"/>
  <c r="J34" i="45"/>
  <c r="I34" i="44"/>
  <c r="M35" i="44"/>
  <c r="J34" i="44"/>
  <c r="L34" i="44"/>
  <c r="I34" i="43"/>
  <c r="L34" i="43"/>
  <c r="I34" i="42"/>
  <c r="J34" i="42"/>
  <c r="L34" i="42"/>
  <c r="J34" i="41"/>
  <c r="K34" i="41"/>
  <c r="L34" i="41"/>
  <c r="I34" i="40"/>
  <c r="M35" i="40"/>
  <c r="J34" i="40"/>
  <c r="K34" i="40"/>
  <c r="L34" i="40"/>
  <c r="M35" i="39"/>
  <c r="J34" i="39"/>
  <c r="K34" i="39"/>
  <c r="L34" i="39"/>
  <c r="M35" i="38"/>
  <c r="J34" i="38"/>
  <c r="M34" i="37"/>
  <c r="J33" i="37"/>
  <c r="I34" i="36"/>
  <c r="M35" i="36"/>
  <c r="J34" i="36"/>
  <c r="L34" i="36"/>
  <c r="I34" i="34"/>
  <c r="M35" i="34"/>
  <c r="L35" i="34"/>
  <c r="J34" i="34"/>
  <c r="M35" i="33"/>
  <c r="J34" i="32"/>
  <c r="K34" i="32"/>
  <c r="L34" i="32"/>
  <c r="M35" i="30"/>
  <c r="K34" i="30"/>
  <c r="J34" i="29"/>
  <c r="L34" i="29"/>
  <c r="I34" i="28"/>
  <c r="M35" i="28"/>
  <c r="J34" i="28"/>
  <c r="K34" i="28"/>
  <c r="L34" i="28"/>
  <c r="I34" i="27"/>
  <c r="J34" i="27"/>
  <c r="K34" i="26"/>
  <c r="M34" i="26"/>
  <c r="I34" i="25"/>
  <c r="M35" i="25"/>
  <c r="J34" i="25"/>
  <c r="L34" i="25"/>
  <c r="L35" i="24"/>
  <c r="M35" i="24"/>
  <c r="J34" i="24"/>
  <c r="K34" i="24"/>
  <c r="I34" i="23"/>
  <c r="M35" i="23"/>
  <c r="J34" i="23"/>
  <c r="K34" i="23"/>
  <c r="L34" i="23"/>
  <c r="M35" i="22"/>
  <c r="J34" i="22"/>
  <c r="K34" i="22"/>
  <c r="L34" i="22"/>
  <c r="J35" i="21"/>
  <c r="K35" i="21"/>
  <c r="I34" i="21"/>
  <c r="M35" i="21"/>
  <c r="L34" i="21"/>
  <c r="I33" i="20"/>
  <c r="M34" i="20"/>
  <c r="K34" i="20"/>
  <c r="J33" i="20"/>
  <c r="L33" i="20"/>
  <c r="K34" i="19"/>
  <c r="M35" i="19"/>
  <c r="L34" i="19"/>
  <c r="J34" i="19"/>
  <c r="M35" i="18"/>
  <c r="K34" i="18"/>
  <c r="L34" i="18"/>
  <c r="J34" i="17"/>
  <c r="K34" i="17"/>
  <c r="L34" i="17"/>
  <c r="M35" i="16"/>
  <c r="J34" i="16"/>
  <c r="K34" i="16"/>
  <c r="M35" i="15"/>
  <c r="J34" i="15"/>
  <c r="K34" i="15"/>
  <c r="L34" i="15"/>
  <c r="I34" i="14"/>
  <c r="K35" i="14"/>
  <c r="L35" i="14"/>
  <c r="J34" i="14"/>
  <c r="K34" i="13"/>
  <c r="M35" i="12"/>
  <c r="K34" i="12"/>
  <c r="L34" i="12"/>
  <c r="M35" i="11"/>
  <c r="J34" i="10"/>
  <c r="K34" i="10"/>
  <c r="L34" i="10"/>
  <c r="M35" i="9"/>
  <c r="K34" i="9"/>
  <c r="I34" i="8"/>
  <c r="M35" i="8"/>
  <c r="J34" i="8"/>
  <c r="L34" i="8"/>
  <c r="L35" i="7"/>
  <c r="M35" i="7"/>
  <c r="J34" i="7"/>
  <c r="K34" i="7"/>
  <c r="I34" i="6"/>
  <c r="M35" i="6"/>
  <c r="J34" i="6"/>
  <c r="K34" i="6"/>
  <c r="M35" i="5"/>
  <c r="I34" i="4"/>
  <c r="J34" i="4"/>
  <c r="L35" i="3"/>
  <c r="M35" i="3"/>
  <c r="J34" i="3"/>
  <c r="K34" i="3"/>
  <c r="M35" i="2"/>
  <c r="K34" i="2"/>
  <c r="L34" i="2"/>
</calcChain>
</file>

<file path=xl/sharedStrings.xml><?xml version="1.0" encoding="utf-8"?>
<sst xmlns="http://schemas.openxmlformats.org/spreadsheetml/2006/main" count="2240" uniqueCount="557">
  <si>
    <t>RAG Reports - Hertfordshire County Council</t>
  </si>
  <si>
    <t>​1.1</t>
  </si>
  <si>
    <t>Letchworth North</t>
  </si>
  <si>
    <t>School Code</t>
  </si>
  <si>
    <t>School Name</t>
  </si>
  <si>
    <t>Places Available</t>
  </si>
  <si>
    <t>Actuals</t>
  </si>
  <si>
    <t>Forecast</t>
  </si>
  <si>
    <t>2023-24</t>
  </si>
  <si>
    <t>2020-21</t>
  </si>
  <si>
    <t>2021-22</t>
  </si>
  <si>
    <t>2022-23</t>
  </si>
  <si>
    <t>2024-25</t>
  </si>
  <si>
    <t>2025-26</t>
  </si>
  <si>
    <t>2026-27</t>
  </si>
  <si>
    <t>2027-28</t>
  </si>
  <si>
    <t>Icknield Infant and Nursery School</t>
  </si>
  <si>
    <t>Northfields Infants and Nursery School</t>
  </si>
  <si>
    <t>Stonehill School</t>
  </si>
  <si>
    <t>Norton St Nicholas CofE (VA) Primary School</t>
  </si>
  <si>
    <t>Total Year R Pupil Demand</t>
  </si>
  <si>
    <t>Total Year R Pupil Yield from New Housing</t>
  </si>
  <si>
    <t>Total Year R Places Available</t>
  </si>
  <si>
    <t>Surplus or Shortage of Year R Places (No.)</t>
  </si>
  <si>
    <t>Surplus or Shortage of Year R Places (%)</t>
  </si>
  <si>
    <t>Surplus or Shortage of Year R Places (FE)</t>
  </si>
  <si>
    <t>​1.2</t>
  </si>
  <si>
    <t>Letchworth South</t>
  </si>
  <si>
    <t>Garden City Academy</t>
  </si>
  <si>
    <t>Hillshott Infant School and Nursery</t>
  </si>
  <si>
    <t>Lordship Farm Primary School</t>
  </si>
  <si>
    <t>St Thomas More Roman Catholic Primary School</t>
  </si>
  <si>
    <t>​2.1</t>
  </si>
  <si>
    <t>Baldock Town</t>
  </si>
  <si>
    <t>Hartsfield Junior Mixed and Infant School</t>
  </si>
  <si>
    <t>St Mary's Infants' School</t>
  </si>
  <si>
    <t>St John Roman Catholic Primary School</t>
  </si>
  <si>
    <t>​2.2</t>
  </si>
  <si>
    <t>Baldock Villages</t>
  </si>
  <si>
    <t>Ashwell Primary School</t>
  </si>
  <si>
    <t>Sandon Junior Mixed and Infant School</t>
  </si>
  <si>
    <t>Weston Primary School</t>
  </si>
  <si>
    <t>​4.1</t>
  </si>
  <si>
    <t>Hitchin West</t>
  </si>
  <si>
    <t>Hexton Junior Mixed and Infant School</t>
  </si>
  <si>
    <t>Pirton School</t>
  </si>
  <si>
    <t>Offley Endowed Primary School and Nursery</t>
  </si>
  <si>
    <t>Cockernhoe Endowed CofE Primary School</t>
  </si>
  <si>
    <t>​4.2</t>
  </si>
  <si>
    <t>Hitchin South</t>
  </si>
  <si>
    <t>Highbury Infant School and Nursery</t>
  </si>
  <si>
    <t>Highover Junior Mixed and Infant School</t>
  </si>
  <si>
    <t>Purwell Primary School</t>
  </si>
  <si>
    <t>William Ransom Primary School</t>
  </si>
  <si>
    <t>Mary Exton Junior Mixed and Infant School</t>
  </si>
  <si>
    <t>Samuel Lucas Junior Mixed and Infant School</t>
  </si>
  <si>
    <t>St Andrew's Church of England Voluntary Aided Primary School, Hitchin</t>
  </si>
  <si>
    <t>​4.3</t>
  </si>
  <si>
    <t>Hitchin North</t>
  </si>
  <si>
    <t>Oughton Primary and Nursery School</t>
  </si>
  <si>
    <t>Strathmore Infant and Nursery School</t>
  </si>
  <si>
    <t>Ickleford Primary School</t>
  </si>
  <si>
    <t>Our Lady Catholic Primary School</t>
  </si>
  <si>
    <t>​4.4</t>
  </si>
  <si>
    <t>Hitchin Villages South</t>
  </si>
  <si>
    <t>Wymondley Junior Mixed and Infant School</t>
  </si>
  <si>
    <t>Preston Primary School</t>
  </si>
  <si>
    <t>St Ippolyts Church of England Aided Primary School</t>
  </si>
  <si>
    <t>​5.1</t>
  </si>
  <si>
    <t>Stevenage North West</t>
  </si>
  <si>
    <t>Letchmore Infants' and Nursery School</t>
  </si>
  <si>
    <t>Fairlands Primary School</t>
  </si>
  <si>
    <t>Broom Barns Community Primary School</t>
  </si>
  <si>
    <t>Bedwell Primary School</t>
  </si>
  <si>
    <t>Woolenwick Infant and Nursery School</t>
  </si>
  <si>
    <t>Graveley Primary School</t>
  </si>
  <si>
    <t>St Nicholas CofE (VA) Primary School and Nursery</t>
  </si>
  <si>
    <t>Saint Vincent de Paul Catholic Primary School</t>
  </si>
  <si>
    <t>​5.2</t>
  </si>
  <si>
    <t>Stevenage North East</t>
  </si>
  <si>
    <t>Lodge Farm Primary School</t>
  </si>
  <si>
    <t>[2341]</t>
  </si>
  <si>
    <t>[Martins Wood Primary School]</t>
  </si>
  <si>
    <t>Martins Wood Primary School</t>
  </si>
  <si>
    <t>Camps Hill Primary School</t>
  </si>
  <si>
    <t>Moss Bury Primary School and Nursery</t>
  </si>
  <si>
    <t>Trotts Hill Primary and Nursery School</t>
  </si>
  <si>
    <t>Round Diamond Primary School</t>
  </si>
  <si>
    <t>The Giles Infant and Nursery School</t>
  </si>
  <si>
    <t>The Leys Primary and Nursery School</t>
  </si>
  <si>
    <t>​5.3</t>
  </si>
  <si>
    <t>Stevenage Villages</t>
  </si>
  <si>
    <t>Walkern Primary School</t>
  </si>
  <si>
    <t>Benington Church of England Primary School</t>
  </si>
  <si>
    <t>Ardeley St Lawrence Church of England Voluntary Aided Primary School</t>
  </si>
  <si>
    <t>Aston St Mary's Church of England Aided Primary School</t>
  </si>
  <si>
    <t>All Saints Church of England Voluntary Aided Primary School, Datchworth</t>
  </si>
  <si>
    <t>​5.4</t>
  </si>
  <si>
    <t>Stevenage South East</t>
  </si>
  <si>
    <t>Featherstone Wood Primary School</t>
  </si>
  <si>
    <t>Roebuck Academy</t>
  </si>
  <si>
    <t>Peartree Spring Primary School</t>
  </si>
  <si>
    <t>Ashtree Primary School and Nursery</t>
  </si>
  <si>
    <t>St Margaret Clitherow Roman Catholic Primary School</t>
  </si>
  <si>
    <t>Longmeadow Primary School</t>
  </si>
  <si>
    <t>Shephalbury Park Primary School</t>
  </si>
  <si>
    <t>​5.5</t>
  </si>
  <si>
    <t>Knebworth</t>
  </si>
  <si>
    <t>Knebworth Primary and Nursery School</t>
  </si>
  <si>
    <t>​7.1</t>
  </si>
  <si>
    <t>Pelhams</t>
  </si>
  <si>
    <t>Furneux Pelham Church of England School</t>
  </si>
  <si>
    <t>Albury Church of England Voluntary Aided Primary School</t>
  </si>
  <si>
    <t>​7.2</t>
  </si>
  <si>
    <t>Hadhams</t>
  </si>
  <si>
    <t>Little Hadham Primary School</t>
  </si>
  <si>
    <t>St Andrew's CofE Primary School and Nursery</t>
  </si>
  <si>
    <t>​7.3</t>
  </si>
  <si>
    <t>Bishop's Stortford</t>
  </si>
  <si>
    <t>Northgate Primary School</t>
  </si>
  <si>
    <t>Manor Fields Primary School</t>
  </si>
  <si>
    <t>Avanti Meadows Primary School</t>
  </si>
  <si>
    <t>Thorley Hill Primary School</t>
  </si>
  <si>
    <t>Thorn Grove Primary School</t>
  </si>
  <si>
    <t>Hillmead Primary School</t>
  </si>
  <si>
    <t>Richard Whittington Primary School</t>
  </si>
  <si>
    <t>St Joseph's Catholic Primary School</t>
  </si>
  <si>
    <t>St Michael's Church of England Primary School</t>
  </si>
  <si>
    <t>All Saints Church of England Primary School and Nursery, Bishop''s Stortford</t>
  </si>
  <si>
    <t>Windhill School</t>
  </si>
  <si>
    <t>Summercroft Primary School</t>
  </si>
  <si>
    <t>Avanti Brook Primary School</t>
  </si>
  <si>
    <t>​7.4</t>
  </si>
  <si>
    <t>Sawbridgeworth</t>
  </si>
  <si>
    <t>Fawbert and Barnard Infants' School</t>
  </si>
  <si>
    <t>Mandeville Primary School</t>
  </si>
  <si>
    <t>High Wych Church of England Primary School</t>
  </si>
  <si>
    <t>Spellbrook Primary School</t>
  </si>
  <si>
    <t>​8.1</t>
  </si>
  <si>
    <t>Watton District North</t>
  </si>
  <si>
    <t>Watton-at-Stone Primary and Nursery School</t>
  </si>
  <si>
    <t>Little Munden Church of England Voluntary Controlled Primary School</t>
  </si>
  <si>
    <t>​8.2</t>
  </si>
  <si>
    <t>Ware Villages</t>
  </si>
  <si>
    <t>Hunsdon Junior Mixed and Infant School</t>
  </si>
  <si>
    <t>Widford School</t>
  </si>
  <si>
    <t>St Andrew's Church of England Voluntary Controlled Primary School</t>
  </si>
  <si>
    <t>Thundridge Church of England Primary School</t>
  </si>
  <si>
    <t>Puller Memorial, Church of England, Voluntary Aided Primary School</t>
  </si>
  <si>
    <t>​8.3</t>
  </si>
  <si>
    <t>Ware Town</t>
  </si>
  <si>
    <t>Larkspur Academy</t>
  </si>
  <si>
    <t>Priors Wood Primary School</t>
  </si>
  <si>
    <t>Kingshill Infant School</t>
  </si>
  <si>
    <t>St Catherine's Church of England Primary School</t>
  </si>
  <si>
    <t>St John the Baptist Voluntary Aided Church of England Primary School</t>
  </si>
  <si>
    <t>Christ Church CofE (VA) Primary School and Nursery, Ware</t>
  </si>
  <si>
    <t>Sacred Heart Catholic Primary School</t>
  </si>
  <si>
    <t>​8.4</t>
  </si>
  <si>
    <t>Hertford South Villages</t>
  </si>
  <si>
    <t>Hertford Heath Primary and Nursery School</t>
  </si>
  <si>
    <t>Bayford Church of England Voluntary Controlled Primary School</t>
  </si>
  <si>
    <t>​8.5</t>
  </si>
  <si>
    <t>Hertford</t>
  </si>
  <si>
    <t>Abel Smith School</t>
  </si>
  <si>
    <t>Hollybush Primary School</t>
  </si>
  <si>
    <t>Mill Mead Primary School</t>
  </si>
  <si>
    <t>Wheatcroft Primary School</t>
  </si>
  <si>
    <t>Bengeo Primary School</t>
  </si>
  <si>
    <t>Morgans Primary School &amp; Nursery</t>
  </si>
  <si>
    <t>Hertford St Andrew CofE Primary School</t>
  </si>
  <si>
    <t>Simon Balle All-Through School</t>
  </si>
  <si>
    <t>​8.6</t>
  </si>
  <si>
    <t>Watton District South</t>
  </si>
  <si>
    <t>Tonwell St Mary's Church of England Primary School</t>
  </si>
  <si>
    <t>Stapleford Primary School</t>
  </si>
  <si>
    <t>Tewin Cowper Church of England Voluntary Aided Primary School</t>
  </si>
  <si>
    <t>Hertingfordbury Cowper Primary School</t>
  </si>
  <si>
    <t>​9.1</t>
  </si>
  <si>
    <t>Hoddesdon</t>
  </si>
  <si>
    <t>Westfield Community Primary School</t>
  </si>
  <si>
    <t>Forres Primary School</t>
  </si>
  <si>
    <t>The Cranbourne Primary School</t>
  </si>
  <si>
    <t>Roselands Primary School</t>
  </si>
  <si>
    <t>Sheredes Primary School</t>
  </si>
  <si>
    <t>Wormley Primary School</t>
  </si>
  <si>
    <t>Broxbourne CofE Primary School</t>
  </si>
  <si>
    <t>St Augustine Roman Catholic Primary School</t>
  </si>
  <si>
    <t>St Cross Catholic Primary School</t>
  </si>
  <si>
    <t>St Catherine's Hoddesdon CofE Primary School</t>
  </si>
  <si>
    <t>​9.2</t>
  </si>
  <si>
    <t>Turnford and Cheshunt East</t>
  </si>
  <si>
    <t>Churchfield CofE Academy</t>
  </si>
  <si>
    <t>Downfield Primary School</t>
  </si>
  <si>
    <t>Brookland Infant and Nursery School</t>
  </si>
  <si>
    <t>Longlands Primary School and Nursery</t>
  </si>
  <si>
    <t>Burleigh Primary School</t>
  </si>
  <si>
    <t>Millbrook School</t>
  </si>
  <si>
    <t>Holy Trinity Church of England Primary School</t>
  </si>
  <si>
    <t>​9.3</t>
  </si>
  <si>
    <t>Waltham Cross</t>
  </si>
  <si>
    <t>Holdbrook Primary School</t>
  </si>
  <si>
    <t>Hurst Drive Primary School</t>
  </si>
  <si>
    <t>St Joseph Roman Catholic Primary School</t>
  </si>
  <si>
    <t>​9.4</t>
  </si>
  <si>
    <t>Cheshunt West and Flamstead End</t>
  </si>
  <si>
    <t>Flamstead End School</t>
  </si>
  <si>
    <t>Andrews Lane Primary School</t>
  </si>
  <si>
    <t>Fairfields Primary School and Nursery</t>
  </si>
  <si>
    <t>Bonneygrove Primary School</t>
  </si>
  <si>
    <t>Dewhurst St Mary CofE Primary School</t>
  </si>
  <si>
    <t>St Paul's Catholic Primary School</t>
  </si>
  <si>
    <t>​9.5</t>
  </si>
  <si>
    <t>Goffs Oak and Cuffley</t>
  </si>
  <si>
    <t>Goffs Oak Primary &amp; Nursery School</t>
  </si>
  <si>
    <t>Woodside Primary School</t>
  </si>
  <si>
    <t>Ponsbourne St Mary's Church of England Primary School</t>
  </si>
  <si>
    <t>Cuffley School</t>
  </si>
  <si>
    <t>Northaw Church of England Primary School</t>
  </si>
  <si>
    <t>​10.1</t>
  </si>
  <si>
    <t>Codicote</t>
  </si>
  <si>
    <t>Codicote Church of England Primary School</t>
  </si>
  <si>
    <t>​10.2</t>
  </si>
  <si>
    <t>Welwyn</t>
  </si>
  <si>
    <t>Oaklands Primary School</t>
  </si>
  <si>
    <t>St John's CofE Primary School</t>
  </si>
  <si>
    <t>St Michael's Woolmer Green CofE VA Primary School</t>
  </si>
  <si>
    <t>Welwyn St Mary's Church of England Voluntary Aided Primary School</t>
  </si>
  <si>
    <t>​10.3</t>
  </si>
  <si>
    <t>WGC West</t>
  </si>
  <si>
    <t>Templewood Primary School</t>
  </si>
  <si>
    <t>Harwood Hill Junior Mixed Infant and Nursery School</t>
  </si>
  <si>
    <t>Homerswood Primary and Nursery School</t>
  </si>
  <si>
    <t>Applecroft School</t>
  </si>
  <si>
    <t>St John's Voluntary Aided Church of England Primary School, Lemsford</t>
  </si>
  <si>
    <t>​10.4</t>
  </si>
  <si>
    <t>WGC East</t>
  </si>
  <si>
    <t>Swallow Dell Primary School</t>
  </si>
  <si>
    <t>Springmead Primary School</t>
  </si>
  <si>
    <t>[2446]</t>
  </si>
  <si>
    <t>[Watchlytes Junior Mixed Infant and Nursery School]</t>
  </si>
  <si>
    <t>Watchlytes Junior Mixed Infant and Nursery School</t>
  </si>
  <si>
    <t>Peartree Primary School</t>
  </si>
  <si>
    <t>Holwell Primary School</t>
  </si>
  <si>
    <t>Creswick Primary and Nursery School</t>
  </si>
  <si>
    <t>Waterside Academy</t>
  </si>
  <si>
    <t>Panshanger Primary School</t>
  </si>
  <si>
    <t>Commonswood Primary &amp; Nursery School</t>
  </si>
  <si>
    <t>Our Lady Roman Catholic Primary School</t>
  </si>
  <si>
    <t>The Holy Family Catholic Primary School</t>
  </si>
  <si>
    <t>​11.1</t>
  </si>
  <si>
    <t>Hatfield</t>
  </si>
  <si>
    <t>Hatfield Community Free School</t>
  </si>
  <si>
    <t>Birchwood Avenue Primary School</t>
  </si>
  <si>
    <t>Green Lanes Primary School</t>
  </si>
  <si>
    <t>[3982]</t>
  </si>
  <si>
    <t>[De Havilland Primary School]</t>
  </si>
  <si>
    <t>De Havilland Primary School</t>
  </si>
  <si>
    <t>Howe Dell Primary School</t>
  </si>
  <si>
    <t>The Ryde School</t>
  </si>
  <si>
    <t>St Philip Howard Catholic Primary School</t>
  </si>
  <si>
    <t>Countess Anne Voluntary Aided Church of England Primary School, Hatfield</t>
  </si>
  <si>
    <t>St Mary's Church of England Primary School</t>
  </si>
  <si>
    <t>Oak View Primary and Nursery School</t>
  </si>
  <si>
    <t>​12.1</t>
  </si>
  <si>
    <t>North St Albans</t>
  </si>
  <si>
    <t>Bernards Heath Infants' School</t>
  </si>
  <si>
    <t>Garden Fields JMI School</t>
  </si>
  <si>
    <t>Margaret Wix Primary School</t>
  </si>
  <si>
    <t>Skyswood Primary and Nursery School</t>
  </si>
  <si>
    <t>Wheatfields Infants' and Nursery School</t>
  </si>
  <si>
    <t>St John Fisher Roman Catholic Primary School</t>
  </si>
  <si>
    <t>​12.2</t>
  </si>
  <si>
    <t>St Albans City Centre</t>
  </si>
  <si>
    <t>Alban City School</t>
  </si>
  <si>
    <t>St Peter's School</t>
  </si>
  <si>
    <t>Aboyne Lodge Junior Mixed and Infant School</t>
  </si>
  <si>
    <t>Maple Primary School</t>
  </si>
  <si>
    <t>The Abbey Church of England Voluntary Aided Primary School, St Albans</t>
  </si>
  <si>
    <t>St Michael's Church of England Voluntary Aided Primary School, St Albans</t>
  </si>
  <si>
    <t>​12.3</t>
  </si>
  <si>
    <t>East St Albans</t>
  </si>
  <si>
    <t>Camp Primary and Nursery School</t>
  </si>
  <si>
    <t>Fleetville Infant and Nursery School</t>
  </si>
  <si>
    <t>Windermere Primary School</t>
  </si>
  <si>
    <t>Oakwood Primary School</t>
  </si>
  <si>
    <t>Cunningham Hill Infant School</t>
  </si>
  <si>
    <t>St Alban &amp; St Stephen Catholic Primary School &amp; Nursery</t>
  </si>
  <si>
    <t>Samuel Ryder Academy</t>
  </si>
  <si>
    <t>​12.4</t>
  </si>
  <si>
    <t>Colney Heath</t>
  </si>
  <si>
    <t>Colney Heath Junior Mixed Infant and Nursery School</t>
  </si>
  <si>
    <t>​12.5</t>
  </si>
  <si>
    <t>Sandridge</t>
  </si>
  <si>
    <t>Sandridge School</t>
  </si>
  <si>
    <t>​12.6</t>
  </si>
  <si>
    <t>St Albans South West</t>
  </si>
  <si>
    <t>Prae Wood Primary School</t>
  </si>
  <si>
    <t>St Adrian Roman Catholic Primary School</t>
  </si>
  <si>
    <t>Killigrew Primary and Nursery School</t>
  </si>
  <si>
    <t>​12.7</t>
  </si>
  <si>
    <t>St Stephen's</t>
  </si>
  <si>
    <t>Mount Pleasant Lane Primary School</t>
  </si>
  <si>
    <t>​12.8</t>
  </si>
  <si>
    <t>Park Street</t>
  </si>
  <si>
    <t>How Wood Primary and Nursery School</t>
  </si>
  <si>
    <t>Park Street Church of England Voluntary Aided Primary School</t>
  </si>
  <si>
    <t>​12.9</t>
  </si>
  <si>
    <t>Shenley</t>
  </si>
  <si>
    <t>Shenley Primary School</t>
  </si>
  <si>
    <t>Clore Shalom School</t>
  </si>
  <si>
    <t>​12.10</t>
  </si>
  <si>
    <t>London Colney</t>
  </si>
  <si>
    <t>London Colney Primary School</t>
  </si>
  <si>
    <t>Bowmansgreen Primary School</t>
  </si>
  <si>
    <t>Saint Bernadette Catholic Primary School</t>
  </si>
  <si>
    <t>​13.1</t>
  </si>
  <si>
    <t>Redbourn</t>
  </si>
  <si>
    <t>Redbourn Primary School</t>
  </si>
  <si>
    <t>​13.2</t>
  </si>
  <si>
    <t>Harpenden</t>
  </si>
  <si>
    <t>Sauncey Wood Primary School</t>
  </si>
  <si>
    <t>Manland Primary School</t>
  </si>
  <si>
    <t>Harpenden Academy</t>
  </si>
  <si>
    <t>Roundwood Primary School</t>
  </si>
  <si>
    <t>The Grove Infant and Nursery School</t>
  </si>
  <si>
    <t>Crabtree Infants' School</t>
  </si>
  <si>
    <t>The Lea Primary School and Nursery</t>
  </si>
  <si>
    <t>High Beeches Primary School</t>
  </si>
  <si>
    <t>Wood End School</t>
  </si>
  <si>
    <t>St Nicholas CofE VA Primary School</t>
  </si>
  <si>
    <t>St Dominic Catholic Primary School</t>
  </si>
  <si>
    <t>​13.3</t>
  </si>
  <si>
    <t>Wheathampstead</t>
  </si>
  <si>
    <t>Beech Hyde Primary School and Nursery</t>
  </si>
  <si>
    <t>St Helen's Church of England Primary School</t>
  </si>
  <si>
    <t>​13.4</t>
  </si>
  <si>
    <t>The Waldens</t>
  </si>
  <si>
    <t>Kimpton Primary School</t>
  </si>
  <si>
    <t>Breachwood Green Junior Mixed and Infant School</t>
  </si>
  <si>
    <t>St Paul's Walden Primary School</t>
  </si>
  <si>
    <t>​13.5</t>
  </si>
  <si>
    <t>Hemel Rural North</t>
  </si>
  <si>
    <t>Flamstead Village School</t>
  </si>
  <si>
    <t>Markyate Village School and Nursery</t>
  </si>
  <si>
    <t>​14.1</t>
  </si>
  <si>
    <t>Essendon</t>
  </si>
  <si>
    <t>Essendon CofE (VC) Primary School</t>
  </si>
  <si>
    <t>​14.2</t>
  </si>
  <si>
    <t>Potters Bar</t>
  </si>
  <si>
    <t>Cranborne Primary School</t>
  </si>
  <si>
    <t>Ladbrooke Junior Mixed and Infant School</t>
  </si>
  <si>
    <t>Oakmere Primary School</t>
  </si>
  <si>
    <t>Pope Paul Catholic Primary School</t>
  </si>
  <si>
    <t>St Giles' CofE Primary School</t>
  </si>
  <si>
    <t>The Wroxham School</t>
  </si>
  <si>
    <t>Little Heath Primary School</t>
  </si>
  <si>
    <t>​14.3</t>
  </si>
  <si>
    <t>Ridgeway West</t>
  </si>
  <si>
    <t>Brookmans Park Primary School</t>
  </si>
  <si>
    <t>​15.1</t>
  </si>
  <si>
    <t>Borehamwood</t>
  </si>
  <si>
    <t>Cowley Hill School</t>
  </si>
  <si>
    <t>Yavneh Primary School</t>
  </si>
  <si>
    <t>Woodlands Primary School</t>
  </si>
  <si>
    <t>Summerswood Primary School</t>
  </si>
  <si>
    <t>Kenilworth Primary School</t>
  </si>
  <si>
    <t>Meryfield Primary School</t>
  </si>
  <si>
    <t>Saffron Green Primary School</t>
  </si>
  <si>
    <t>Monksmead School</t>
  </si>
  <si>
    <t>St Nicholas Elstree Church of England VA Primary School</t>
  </si>
  <si>
    <t>St Teresa Roman Catholic Primary School</t>
  </si>
  <si>
    <t>Parkside Community Primary School</t>
  </si>
  <si>
    <t>​16.1</t>
  </si>
  <si>
    <t>Tring Villages West</t>
  </si>
  <si>
    <t>Long Marston VA Church of England Primary School</t>
  </si>
  <si>
    <t>​16.2</t>
  </si>
  <si>
    <t>Tring Town</t>
  </si>
  <si>
    <t>Goldfield Infants' and Nursery School</t>
  </si>
  <si>
    <t>Dundale Primary School and Nursery</t>
  </si>
  <si>
    <t>Grove Road Primary School</t>
  </si>
  <si>
    <t>​16.3</t>
  </si>
  <si>
    <t>Tring Villages East</t>
  </si>
  <si>
    <t>Aldbury Church of England Primary School</t>
  </si>
  <si>
    <t>St Bartholomew's Church of England Voluntary Aided Primary School, Wigginton</t>
  </si>
  <si>
    <t>​17.1</t>
  </si>
  <si>
    <t>Berkhamsted</t>
  </si>
  <si>
    <t>Westfield Primary School and Nursery</t>
  </si>
  <si>
    <t>Swing Gate Infant School and Nursery</t>
  </si>
  <si>
    <t>Greenway Primary and Nursery School</t>
  </si>
  <si>
    <t>Potten End CofE Primary School</t>
  </si>
  <si>
    <t>Victoria Church of England Infant and Nursery School</t>
  </si>
  <si>
    <t>St Mary's CofE Primary School, Northchurch</t>
  </si>
  <si>
    <t>St Thomas More Roman Catholic Voluntary Aided Primary School</t>
  </si>
  <si>
    <t>Bridgewater Primary School</t>
  </si>
  <si>
    <t>​18.1</t>
  </si>
  <si>
    <t>Hemel Hempstead North West</t>
  </si>
  <si>
    <t>Micklem Primary School</t>
  </si>
  <si>
    <t>Gade Valley Junior Mixed Infant and Nursery School</t>
  </si>
  <si>
    <t>Galley Hill Primary School and Nursery</t>
  </si>
  <si>
    <t>​18.2</t>
  </si>
  <si>
    <t>Hemel Hempstead North East</t>
  </si>
  <si>
    <t>Aycliffe Drive Primary School</t>
  </si>
  <si>
    <t>Brockswood Primary School</t>
  </si>
  <si>
    <t>Holtsmere End Infant and Nursery School</t>
  </si>
  <si>
    <t>Maple Grove Primary School</t>
  </si>
  <si>
    <t>​18.3</t>
  </si>
  <si>
    <t>Hemel Hempstead East</t>
  </si>
  <si>
    <t>George Street Primary School</t>
  </si>
  <si>
    <t>Jupiter Community Free School</t>
  </si>
  <si>
    <t>Hobletts Manor Infants' School</t>
  </si>
  <si>
    <t>Hammond Academy</t>
  </si>
  <si>
    <t>Yewtree Primary School</t>
  </si>
  <si>
    <t>Broadfield Academy</t>
  </si>
  <si>
    <t>​18.4</t>
  </si>
  <si>
    <t>Hemel Hempstead South East</t>
  </si>
  <si>
    <t>Two Waters Primary School</t>
  </si>
  <si>
    <t>Tudor Primary School</t>
  </si>
  <si>
    <t>Chambersbury Primary School</t>
  </si>
  <si>
    <t>The Reddings Primary School</t>
  </si>
  <si>
    <t>Lime Walk Primary School</t>
  </si>
  <si>
    <t>Belswains Primary School</t>
  </si>
  <si>
    <t>Hobbs Hill Wood Primary School</t>
  </si>
  <si>
    <t>Leverstock Green Church of England Primary School</t>
  </si>
  <si>
    <t>Nash Mills Church of England Primary School</t>
  </si>
  <si>
    <t>Saint Albert the Great Catholic Primary School</t>
  </si>
  <si>
    <t>​18.5</t>
  </si>
  <si>
    <t>Hemel Hempstead West</t>
  </si>
  <si>
    <t>Boxmoor Primary School</t>
  </si>
  <si>
    <t>South Hill Primary School</t>
  </si>
  <si>
    <t>Chaulden Infants' and Nursery</t>
  </si>
  <si>
    <t>Pixies Hill Primary School</t>
  </si>
  <si>
    <t>St Rose's Catholic Infants School</t>
  </si>
  <si>
    <t>​18.6</t>
  </si>
  <si>
    <t>Hemel Hempstead Rural South</t>
  </si>
  <si>
    <t>Kings Langley Primary School</t>
  </si>
  <si>
    <t>St Paul's Church of England Voluntary Aided Primary School, Chipperfield</t>
  </si>
  <si>
    <t>​18.7</t>
  </si>
  <si>
    <t>Bovingdon</t>
  </si>
  <si>
    <t>Bovingdon Primary Academy</t>
  </si>
  <si>
    <t>​18.8</t>
  </si>
  <si>
    <t>Gaddesdens</t>
  </si>
  <si>
    <t>Gaddesden Row JMI School</t>
  </si>
  <si>
    <t>Great Gaddesden Church of England Primary School</t>
  </si>
  <si>
    <t>Little Gaddesden Church of England Voluntary Aided Primary School</t>
  </si>
  <si>
    <t>​19.1</t>
  </si>
  <si>
    <t>Sarratt</t>
  </si>
  <si>
    <t>Sarratt Church of England Primary School</t>
  </si>
  <si>
    <t>​19.2</t>
  </si>
  <si>
    <t>Chorleywood</t>
  </si>
  <si>
    <t>Chorleywood Primary School</t>
  </si>
  <si>
    <t>The Russell School</t>
  </si>
  <si>
    <t>Arnett Hills Junior Mixed and Infant School</t>
  </si>
  <si>
    <t>Christ Church Chorleywood CofE School</t>
  </si>
  <si>
    <t>​19.3</t>
  </si>
  <si>
    <t>Croxley Green</t>
  </si>
  <si>
    <t>Yorke Mead Primary School</t>
  </si>
  <si>
    <t>Harvey Road Primary School</t>
  </si>
  <si>
    <t>Malvern Way Infant and Nursery School</t>
  </si>
  <si>
    <t>​19.4</t>
  </si>
  <si>
    <t>Rickmansworth</t>
  </si>
  <si>
    <t>Shepherd Primary</t>
  </si>
  <si>
    <t>Maple Cross Junior Mixed Infant and Nursery School</t>
  </si>
  <si>
    <t>Rickmansworth Park Junior Mixed and Infant School</t>
  </si>
  <si>
    <t>St Mary's Church of England Primary School, Rickmansworth</t>
  </si>
  <si>
    <t>St Peter's Church of England Voluntary Aided Primary School</t>
  </si>
  <si>
    <t>St John Catholic Primary School</t>
  </si>
  <si>
    <t>​20.1</t>
  </si>
  <si>
    <t>Abbots Langley</t>
  </si>
  <si>
    <t>Abbots Langley School</t>
  </si>
  <si>
    <t>Bedmond Academy</t>
  </si>
  <si>
    <t>Tanners Wood Junior Mixed and Infant School</t>
  </si>
  <si>
    <t>St Paul's Church of England Primary School, Langleybury</t>
  </si>
  <si>
    <t>Divine Saviour Roman Catholic Primary School</t>
  </si>
  <si>
    <t>​20.2</t>
  </si>
  <si>
    <t>Watford North East</t>
  </si>
  <si>
    <t>The Grove Academy</t>
  </si>
  <si>
    <t>Kingsway Infants' School</t>
  </si>
  <si>
    <t>Leavesden JMI School</t>
  </si>
  <si>
    <t>Coates Way JMI and Nursery School</t>
  </si>
  <si>
    <t>Alban Wood Primary School and Nursery</t>
  </si>
  <si>
    <t>St Catherine of Siena Catholic Primary School</t>
  </si>
  <si>
    <t>​20.3</t>
  </si>
  <si>
    <t>Mid-Watford</t>
  </si>
  <si>
    <t>Beechfield School</t>
  </si>
  <si>
    <t>The Orchard Primary School</t>
  </si>
  <si>
    <t>Parkgate Infants' and Nursery School</t>
  </si>
  <si>
    <t>Knutsford Primary Academy</t>
  </si>
  <si>
    <t>Cherry Tree Primary School</t>
  </si>
  <si>
    <t>​20.4</t>
  </si>
  <si>
    <t>Watford West</t>
  </si>
  <si>
    <t>Lanchester Primary School</t>
  </si>
  <si>
    <t>Cassiobury Infant and Nursery School</t>
  </si>
  <si>
    <t>Nascot Wood Infant and Nursery School</t>
  </si>
  <si>
    <t>Holy Rood Catholic Primary School</t>
  </si>
  <si>
    <t>​20.5</t>
  </si>
  <si>
    <t>Watford South West</t>
  </si>
  <si>
    <t>Ascot Road Primary School</t>
  </si>
  <si>
    <t>Chater Infant School</t>
  </si>
  <si>
    <t>Holywell Primary School</t>
  </si>
  <si>
    <t>Bromet Primary School</t>
  </si>
  <si>
    <t>Laurance Haines School</t>
  </si>
  <si>
    <t>St Anthony's Catholic Primary School</t>
  </si>
  <si>
    <t>​20.6</t>
  </si>
  <si>
    <t>Oxhey South and Moor Park</t>
  </si>
  <si>
    <t>St Meryl School</t>
  </si>
  <si>
    <t>Warren Dell Primary School</t>
  </si>
  <si>
    <t>Oxhey Wood Primary School</t>
  </si>
  <si>
    <t>Greenfields Primary School</t>
  </si>
  <si>
    <t>Woodhall Primary School</t>
  </si>
  <si>
    <t>Eastbury Farm Primary School</t>
  </si>
  <si>
    <t>St Joseph Catholic Primary School</t>
  </si>
  <si>
    <t>​20.7</t>
  </si>
  <si>
    <t>Watford South East</t>
  </si>
  <si>
    <t>Watford St John's CofE Primary School</t>
  </si>
  <si>
    <t>Central Primary School</t>
  </si>
  <si>
    <t>Bushey and Oxhey Infant School</t>
  </si>
  <si>
    <t>Watford Field School (Infant &amp; Nursery)</t>
  </si>
  <si>
    <t>​21.1</t>
  </si>
  <si>
    <t>Radlett</t>
  </si>
  <si>
    <t>Hertsmere Jewish Primary School</t>
  </si>
  <si>
    <t>Newberries Primary School</t>
  </si>
  <si>
    <t>St John's Church of England Infant and Nursery School</t>
  </si>
  <si>
    <t>​21.2</t>
  </si>
  <si>
    <t>Bushey</t>
  </si>
  <si>
    <t>Bushey Heath Primary School</t>
  </si>
  <si>
    <t>Highwood Primary School</t>
  </si>
  <si>
    <t>Merry Hill Infant School and Nursery</t>
  </si>
  <si>
    <t>Bournehall Primary School</t>
  </si>
  <si>
    <t>Hartsbourne Primary School</t>
  </si>
  <si>
    <t>Sacred Heart Catholic Primary School and Nursery</t>
  </si>
  <si>
    <t>Little Reddings Primary School</t>
  </si>
  <si>
    <t>​3.1.1</t>
  </si>
  <si>
    <t>Royston Town</t>
  </si>
  <si>
    <t>Tannery Drift School</t>
  </si>
  <si>
    <t>Roman Way Academy</t>
  </si>
  <si>
    <t>Icknield Walk First School</t>
  </si>
  <si>
    <t>Studlands Rise First School</t>
  </si>
  <si>
    <t>St Mary Roman Catholic Primary School</t>
  </si>
  <si>
    <t>​3.1.2</t>
  </si>
  <si>
    <t>Royston Villages</t>
  </si>
  <si>
    <t>Reed First School</t>
  </si>
  <si>
    <t>Therfield First School</t>
  </si>
  <si>
    <t>Barley Church of England Voluntary Aided First School</t>
  </si>
  <si>
    <t>Barkway VA Church of England First School</t>
  </si>
  <si>
    <t>​6.1.1</t>
  </si>
  <si>
    <t>Buntingford and Villages</t>
  </si>
  <si>
    <t>Anstey First School</t>
  </si>
  <si>
    <t>Millfield First and Nursery School</t>
  </si>
  <si>
    <t>Layston Church of England First School</t>
  </si>
  <si>
    <t>Hormead Church of England (VA) First School</t>
  </si>
  <si>
    <t>Buntingford First School</t>
  </si>
  <si>
    <t>​6.1.2</t>
  </si>
  <si>
    <t>Braughing and Puckeridge</t>
  </si>
  <si>
    <t>Jenyns First School and Nursery</t>
  </si>
  <si>
    <t>Roger De Clare First CofE School</t>
  </si>
  <si>
    <t>St Thomas of Canterbury Catholic Primary School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</si>
</sst>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Calibri"/>
      <family val="2"/>
      <scheme val="minor"/>
    </font>
    <font>
      <sz val="11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11"/>
      <color indexed="2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4F4F4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9" fontId="5" fillId="4" borderId="5" xfId="0" applyNumberFormat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3" fontId="4" fillId="0" borderId="21" xfId="0" applyNumberFormat="1" applyFont="1" applyBorder="1" applyAlignment="1">
      <alignment horizontal="right" vertical="center" wrapText="1"/>
    </xf>
    <xf numFmtId="3" fontId="4" fillId="0" borderId="22" xfId="0" applyNumberFormat="1" applyFont="1" applyBorder="1" applyAlignment="1">
      <alignment horizontal="right" vertical="center" wrapText="1"/>
    </xf>
    <xf numFmtId="3" fontId="4" fillId="5" borderId="23" xfId="0" applyNumberFormat="1" applyFont="1" applyFill="1" applyBorder="1" applyAlignment="1">
      <alignment horizontal="right" vertical="center" wrapText="1"/>
    </xf>
    <xf numFmtId="3" fontId="4" fillId="5" borderId="22" xfId="0" applyNumberFormat="1" applyFont="1" applyFill="1" applyBorder="1" applyAlignment="1">
      <alignment horizontal="righ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3" fontId="4" fillId="0" borderId="24" xfId="0" applyNumberFormat="1" applyFont="1" applyBorder="1" applyAlignment="1">
      <alignment horizontal="right" vertical="center" wrapText="1"/>
    </xf>
    <xf numFmtId="3" fontId="4" fillId="0" borderId="26" xfId="0" applyNumberFormat="1" applyFont="1" applyBorder="1" applyAlignment="1">
      <alignment horizontal="right" vertical="center" wrapText="1"/>
    </xf>
    <xf numFmtId="3" fontId="4" fillId="0" borderId="27" xfId="0" applyNumberFormat="1" applyFont="1" applyBorder="1" applyAlignment="1">
      <alignment horizontal="right" vertical="center" wrapText="1"/>
    </xf>
    <xf numFmtId="3" fontId="4" fillId="5" borderId="28" xfId="0" applyNumberFormat="1" applyFont="1" applyFill="1" applyBorder="1" applyAlignment="1">
      <alignment horizontal="right" vertical="center" wrapText="1"/>
    </xf>
    <xf numFmtId="3" fontId="4" fillId="5" borderId="27" xfId="0" applyNumberFormat="1" applyFont="1" applyFill="1" applyBorder="1" applyAlignment="1">
      <alignment horizontal="right" vertical="center" wrapText="1"/>
    </xf>
    <xf numFmtId="3" fontId="4" fillId="6" borderId="27" xfId="0" applyNumberFormat="1" applyFont="1" applyFill="1" applyBorder="1" applyAlignment="1">
      <alignment horizontal="right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right" vertical="center" wrapText="1"/>
    </xf>
    <xf numFmtId="3" fontId="4" fillId="0" borderId="31" xfId="0" applyNumberFormat="1" applyFont="1" applyBorder="1" applyAlignment="1">
      <alignment horizontal="right" vertical="center" wrapText="1"/>
    </xf>
    <xf numFmtId="3" fontId="4" fillId="0" borderId="32" xfId="0" applyNumberFormat="1" applyFont="1" applyBorder="1" applyAlignment="1">
      <alignment horizontal="right" vertical="center" wrapText="1"/>
    </xf>
    <xf numFmtId="3" fontId="4" fillId="0" borderId="33" xfId="0" applyNumberFormat="1" applyFont="1" applyBorder="1" applyAlignment="1">
      <alignment horizontal="right" vertical="center" wrapText="1"/>
    </xf>
    <xf numFmtId="0" fontId="4" fillId="5" borderId="34" xfId="0" applyFont="1" applyFill="1" applyBorder="1" applyAlignment="1">
      <alignment horizontal="right" vertical="center" wrapText="1"/>
    </xf>
    <xf numFmtId="0" fontId="4" fillId="5" borderId="32" xfId="0" applyFont="1" applyFill="1" applyBorder="1" applyAlignment="1">
      <alignment horizontal="right" vertical="center" wrapText="1"/>
    </xf>
    <xf numFmtId="0" fontId="6" fillId="3" borderId="2" xfId="0" applyFont="1" applyFill="1" applyBorder="1" applyAlignment="1">
      <alignment horizontal="left" vertical="center" wrapText="1"/>
    </xf>
    <xf numFmtId="3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left" vertical="center" wrapText="1"/>
    </xf>
    <xf numFmtId="0" fontId="6" fillId="5" borderId="18" xfId="0" applyFont="1" applyFill="1" applyBorder="1" applyAlignment="1">
      <alignment horizontal="right" vertical="center" wrapText="1"/>
    </xf>
    <xf numFmtId="3" fontId="6" fillId="2" borderId="36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37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38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36" xfId="0" applyNumberFormat="1" applyFont="1" applyFill="1" applyBorder="1" applyAlignment="1">
      <alignment horizontal="right" vertical="center" wrapText="1"/>
    </xf>
    <xf numFmtId="3" fontId="6" fillId="2" borderId="37" xfId="0" applyNumberFormat="1" applyFont="1" applyFill="1" applyBorder="1" applyAlignment="1">
      <alignment horizontal="right" vertical="center" wrapText="1"/>
    </xf>
    <xf numFmtId="0" fontId="6" fillId="2" borderId="39" xfId="0" applyFont="1" applyFill="1" applyBorder="1" applyAlignment="1">
      <alignment horizontal="left" vertical="center" wrapText="1"/>
    </xf>
    <xf numFmtId="0" fontId="6" fillId="5" borderId="29" xfId="0" applyFont="1" applyFill="1" applyBorder="1" applyAlignment="1">
      <alignment horizontal="right" vertical="center" wrapText="1"/>
    </xf>
    <xf numFmtId="0" fontId="6" fillId="5" borderId="34" xfId="0" applyFont="1" applyFill="1" applyBorder="1" applyAlignment="1">
      <alignment horizontal="right" vertical="center" wrapText="1"/>
    </xf>
    <xf numFmtId="0" fontId="6" fillId="5" borderId="32" xfId="0" applyFont="1" applyFill="1" applyBorder="1" applyAlignment="1">
      <alignment horizontal="right" vertical="center" wrapText="1"/>
    </xf>
    <xf numFmtId="0" fontId="6" fillId="5" borderId="33" xfId="0" applyFont="1" applyFill="1" applyBorder="1" applyAlignment="1">
      <alignment horizontal="right" vertical="center" wrapText="1"/>
    </xf>
    <xf numFmtId="3" fontId="2" fillId="2" borderId="34" xfId="0" applyNumberFormat="1" applyFont="1" applyFill="1" applyBorder="1" applyAlignment="1">
      <alignment horizontal="right" vertical="center"/>
    </xf>
    <xf numFmtId="3" fontId="2" fillId="2" borderId="32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6" fillId="3" borderId="6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left" vertical="center" wrapText="1"/>
    </xf>
    <xf numFmtId="3" fontId="6" fillId="2" borderId="40" xfId="0" applyNumberFormat="1" applyFont="1" applyFill="1" applyBorder="1" applyAlignment="1" applyProtection="1">
      <alignment horizontal="right" vertical="center" wrapText="1"/>
      <protection hidden="1"/>
    </xf>
    <xf numFmtId="0" fontId="6" fillId="5" borderId="36" xfId="0" applyFont="1" applyFill="1" applyBorder="1" applyAlignment="1">
      <alignment horizontal="right" vertical="center" wrapText="1"/>
    </xf>
    <xf numFmtId="0" fontId="6" fillId="5" borderId="37" xfId="0" applyFont="1" applyFill="1" applyBorder="1" applyAlignment="1">
      <alignment horizontal="right" vertical="center" wrapText="1"/>
    </xf>
    <xf numFmtId="0" fontId="6" fillId="5" borderId="41" xfId="0" applyFont="1" applyFill="1" applyBorder="1" applyAlignment="1">
      <alignment horizontal="right" vertical="center" wrapText="1"/>
    </xf>
    <xf numFmtId="0" fontId="6" fillId="2" borderId="20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right" vertical="center" wrapText="1"/>
    </xf>
    <xf numFmtId="0" fontId="6" fillId="5" borderId="23" xfId="0" applyFont="1" applyFill="1" applyBorder="1" applyAlignment="1">
      <alignment horizontal="right" vertical="center" wrapText="1"/>
    </xf>
    <xf numFmtId="0" fontId="6" fillId="5" borderId="22" xfId="0" applyFont="1" applyFill="1" applyBorder="1" applyAlignment="1">
      <alignment horizontal="right" vertical="center" wrapText="1"/>
    </xf>
    <xf numFmtId="0" fontId="6" fillId="5" borderId="43" xfId="0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 applyProtection="1">
      <alignment horizontal="right" vertical="center"/>
      <protection hidden="1"/>
    </xf>
    <xf numFmtId="3" fontId="2" fillId="2" borderId="22" xfId="0" applyNumberFormat="1" applyFont="1" applyFill="1" applyBorder="1" applyAlignment="1" applyProtection="1">
      <alignment horizontal="right" vertical="center"/>
      <protection hidden="1"/>
    </xf>
    <xf numFmtId="0" fontId="6" fillId="5" borderId="44" xfId="0" applyFont="1" applyFill="1" applyBorder="1" applyAlignment="1">
      <alignment horizontal="right" vertical="center" wrapText="1"/>
    </xf>
    <xf numFmtId="0" fontId="6" fillId="5" borderId="28" xfId="0" applyFont="1" applyFill="1" applyBorder="1" applyAlignment="1">
      <alignment horizontal="right" vertical="center" wrapText="1"/>
    </xf>
    <xf numFmtId="0" fontId="6" fillId="5" borderId="27" xfId="0" applyFont="1" applyFill="1" applyBorder="1" applyAlignment="1">
      <alignment horizontal="right" vertical="center" wrapText="1"/>
    </xf>
    <xf numFmtId="0" fontId="6" fillId="5" borderId="45" xfId="0" applyFont="1" applyFill="1" applyBorder="1" applyAlignment="1">
      <alignment horizontal="right" vertical="center" wrapText="1"/>
    </xf>
    <xf numFmtId="164" fontId="2" fillId="2" borderId="28" xfId="1" applyNumberFormat="1" applyFont="1" applyFill="1" applyBorder="1" applyAlignment="1" applyProtection="1">
      <alignment horizontal="right" vertical="center"/>
      <protection hidden="1"/>
    </xf>
    <xf numFmtId="164" fontId="2" fillId="2" borderId="27" xfId="1" applyNumberFormat="1" applyFont="1" applyFill="1" applyBorder="1" applyAlignment="1" applyProtection="1">
      <alignment horizontal="right" vertical="center"/>
      <protection hidden="1"/>
    </xf>
    <xf numFmtId="0" fontId="6" fillId="2" borderId="12" xfId="0" applyFont="1" applyFill="1" applyBorder="1" applyAlignment="1">
      <alignment horizontal="left" vertical="center" wrapText="1"/>
    </xf>
    <xf numFmtId="0" fontId="6" fillId="5" borderId="46" xfId="0" applyFont="1" applyFill="1" applyBorder="1" applyAlignment="1">
      <alignment horizontal="right" vertical="center" wrapText="1"/>
    </xf>
    <xf numFmtId="0" fontId="6" fillId="5" borderId="47" xfId="0" applyFont="1" applyFill="1" applyBorder="1" applyAlignment="1">
      <alignment horizontal="right" vertical="center" wrapText="1"/>
    </xf>
    <xf numFmtId="165" fontId="2" fillId="2" borderId="34" xfId="0" applyNumberFormat="1" applyFont="1" applyFill="1" applyBorder="1" applyAlignment="1" applyProtection="1">
      <alignment horizontal="right" vertical="center"/>
      <protection hidden="1"/>
    </xf>
    <xf numFmtId="165" fontId="2" fillId="2" borderId="32" xfId="0" applyNumberFormat="1" applyFont="1" applyFill="1" applyBorder="1" applyAlignment="1" applyProtection="1">
      <alignment horizontal="right" vertical="center"/>
      <protection hidden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 wrapText="1"/>
    </xf>
    <xf numFmtId="0" fontId="8" fillId="7" borderId="25" xfId="0" applyFont="1" applyFill="1" applyBorder="1" applyAlignment="1">
      <alignment horizontal="left" vertical="center" wrapText="1"/>
    </xf>
    <xf numFmtId="3" fontId="8" fillId="7" borderId="24" xfId="0" applyNumberFormat="1" applyFont="1" applyFill="1" applyBorder="1" applyAlignment="1">
      <alignment horizontal="right" vertical="center" wrapText="1"/>
    </xf>
    <xf numFmtId="3" fontId="8" fillId="7" borderId="26" xfId="0" applyNumberFormat="1" applyFont="1" applyFill="1" applyBorder="1" applyAlignment="1">
      <alignment horizontal="right" vertical="center" wrapText="1"/>
    </xf>
    <xf numFmtId="3" fontId="8" fillId="7" borderId="27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right" vertical="center"/>
    </xf>
    <xf numFmtId="49" fontId="5" fillId="4" borderId="5" xfId="0" applyNumberFormat="1" applyFont="1" applyFill="1" applyBorder="1" applyAlignment="1">
      <alignment horizontal="left" vertical="center" wrapText="1"/>
    </xf>
    <xf numFmtId="49" fontId="5" fillId="4" borderId="6" xfId="0" applyNumberFormat="1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324"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  <dxf>
      <font>
        <b/>
        <i val="0"/>
        <color theme="0"/>
      </font>
      <fill>
        <patternFill>
          <bgColor rgb="FF009242"/>
        </patternFill>
      </fill>
    </dxf>
    <dxf>
      <font>
        <b/>
        <i val="0"/>
        <color theme="0"/>
      </font>
      <fill>
        <patternFill>
          <bgColor rgb="FFEA8D04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theme" Target="theme/theme1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tyles" Target="styles.xml"/><Relationship Id="rId88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BA612-0FB8-40D3-A0BA-90B91ECB7011}">
  <dimension ref="A2:O38"/>
  <sheetViews>
    <sheetView showGridLines="0" showRowColHeaders="0" tabSelected="1" zoomScale="85" zoomScaleNormal="85" workbookViewId="0">
      <selection activeCell="Q3" sqref="Q3"/>
    </sheetView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</v>
      </c>
      <c r="D5" s="93" t="s">
        <v>2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2165</v>
      </c>
      <c r="D8" s="17" t="s">
        <v>16</v>
      </c>
      <c r="E8" s="18">
        <v>90</v>
      </c>
      <c r="F8" s="19">
        <v>79</v>
      </c>
      <c r="G8" s="20">
        <v>63</v>
      </c>
      <c r="H8" s="20">
        <v>76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2228</v>
      </c>
      <c r="D9" s="24" t="s">
        <v>17</v>
      </c>
      <c r="E9" s="25">
        <v>60</v>
      </c>
      <c r="F9" s="26">
        <v>50</v>
      </c>
      <c r="G9" s="27">
        <v>54</v>
      </c>
      <c r="H9" s="27">
        <v>41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2442</v>
      </c>
      <c r="D10" s="24" t="s">
        <v>18</v>
      </c>
      <c r="E10" s="25">
        <v>30</v>
      </c>
      <c r="F10" s="26">
        <v>29</v>
      </c>
      <c r="G10" s="27">
        <v>21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3350</v>
      </c>
      <c r="D11" s="24" t="s">
        <v>19</v>
      </c>
      <c r="E11" s="25">
        <v>30</v>
      </c>
      <c r="F11" s="26">
        <v>30</v>
      </c>
      <c r="G11" s="27">
        <v>30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188</v>
      </c>
      <c r="G29" s="46">
        <f>SUM(G8:G27)</f>
        <v>168</v>
      </c>
      <c r="H29" s="47">
        <f>SUM(H8:H27)</f>
        <v>177</v>
      </c>
      <c r="I29" s="48">
        <v>171</v>
      </c>
      <c r="J29" s="49">
        <v>160</v>
      </c>
      <c r="K29" s="49">
        <v>153</v>
      </c>
      <c r="L29" s="49">
        <v>163</v>
      </c>
      <c r="M29" s="49">
        <v>158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210</v>
      </c>
      <c r="F32" s="63"/>
      <c r="G32" s="64"/>
      <c r="H32" s="65"/>
      <c r="I32" s="48">
        <v>210</v>
      </c>
      <c r="J32" s="49">
        <v>180</v>
      </c>
      <c r="K32" s="49">
        <v>180</v>
      </c>
      <c r="L32" s="49">
        <v>180</v>
      </c>
      <c r="M32" s="49">
        <v>180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39</v>
      </c>
      <c r="J33" s="72">
        <f t="shared" si="0"/>
        <v>20</v>
      </c>
      <c r="K33" s="72">
        <f t="shared" si="0"/>
        <v>27</v>
      </c>
      <c r="L33" s="72">
        <f t="shared" si="0"/>
        <v>17</v>
      </c>
      <c r="M33" s="72">
        <f t="shared" si="0"/>
        <v>22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0.18571428571428572</v>
      </c>
      <c r="J34" s="78">
        <f t="shared" ref="J34:M34" si="1">IF(J32="","",J33/J32)</f>
        <v>0.1111111111111111</v>
      </c>
      <c r="K34" s="78">
        <f t="shared" si="1"/>
        <v>0.15</v>
      </c>
      <c r="L34" s="78">
        <f t="shared" si="1"/>
        <v>9.4444444444444442E-2</v>
      </c>
      <c r="M34" s="78">
        <f t="shared" si="1"/>
        <v>0.12222222222222222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1.3</v>
      </c>
      <c r="J35" s="83">
        <f t="shared" si="2"/>
        <v>0.66666666666666663</v>
      </c>
      <c r="K35" s="83">
        <f t="shared" si="2"/>
        <v>0.9</v>
      </c>
      <c r="L35" s="83">
        <f t="shared" si="2"/>
        <v>0.56666666666666665</v>
      </c>
      <c r="M35" s="83">
        <f t="shared" si="2"/>
        <v>0.73333333333333328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gHeJEF2uESgunrdRNny01T6dmgUe7AV3DkG7JC7czCvKguUTTwlLq6tyt07RyrLwhcrPtO6yAJ0VcujHi0Wgpg==" saltValue="SGOJ6WiJ90YuIjgTClTUD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23" priority="5">
      <formula>LEN(TRIM(I34))=0</formula>
    </cfRule>
    <cfRule type="cellIs" dxfId="322" priority="6" stopIfTrue="1" operator="lessThan">
      <formula>0</formula>
    </cfRule>
    <cfRule type="cellIs" dxfId="321" priority="7" stopIfTrue="1" operator="between">
      <formula>0</formula>
      <formula>0.05</formula>
    </cfRule>
    <cfRule type="cellIs" dxfId="320" priority="8" stopIfTrue="1" operator="greaterThan">
      <formula>0.05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892D9-2701-4D7A-AD7B-B6FE05E1573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78</v>
      </c>
      <c r="D5" s="93" t="s">
        <v>79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2008</v>
      </c>
      <c r="D8" s="17" t="s">
        <v>80</v>
      </c>
      <c r="E8" s="18">
        <v>60</v>
      </c>
      <c r="F8" s="19">
        <v>60</v>
      </c>
      <c r="G8" s="20">
        <v>50</v>
      </c>
      <c r="H8" s="20">
        <v>56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87" t="s">
        <v>81</v>
      </c>
      <c r="D9" s="88" t="s">
        <v>82</v>
      </c>
      <c r="E9" s="89">
        <v>0</v>
      </c>
      <c r="F9" s="90">
        <v>89</v>
      </c>
      <c r="G9" s="91">
        <v>79</v>
      </c>
      <c r="H9" s="91">
        <v>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2113</v>
      </c>
      <c r="D10" s="24" t="s">
        <v>83</v>
      </c>
      <c r="E10" s="25">
        <v>90</v>
      </c>
      <c r="F10" s="26">
        <v>0</v>
      </c>
      <c r="G10" s="27">
        <v>0</v>
      </c>
      <c r="H10" s="27">
        <v>85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2235</v>
      </c>
      <c r="D11" s="24" t="s">
        <v>84</v>
      </c>
      <c r="E11" s="25">
        <v>60</v>
      </c>
      <c r="F11" s="26">
        <v>58</v>
      </c>
      <c r="G11" s="27">
        <v>59</v>
      </c>
      <c r="H11" s="27">
        <v>60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2312</v>
      </c>
      <c r="D12" s="24" t="s">
        <v>85</v>
      </c>
      <c r="E12" s="25">
        <v>30</v>
      </c>
      <c r="F12" s="26">
        <v>29</v>
      </c>
      <c r="G12" s="27">
        <v>28</v>
      </c>
      <c r="H12" s="27">
        <v>28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2353</v>
      </c>
      <c r="D13" s="24" t="s">
        <v>86</v>
      </c>
      <c r="E13" s="25">
        <v>30</v>
      </c>
      <c r="F13" s="26">
        <v>30</v>
      </c>
      <c r="G13" s="27">
        <v>30</v>
      </c>
      <c r="H13" s="27">
        <v>30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2365</v>
      </c>
      <c r="D14" s="24" t="s">
        <v>87</v>
      </c>
      <c r="E14" s="25">
        <v>60</v>
      </c>
      <c r="F14" s="26">
        <v>59</v>
      </c>
      <c r="G14" s="27">
        <v>61</v>
      </c>
      <c r="H14" s="27">
        <v>60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2394</v>
      </c>
      <c r="D15" s="24" t="s">
        <v>88</v>
      </c>
      <c r="E15" s="25">
        <v>90</v>
      </c>
      <c r="F15" s="26">
        <v>87</v>
      </c>
      <c r="G15" s="27">
        <v>71</v>
      </c>
      <c r="H15" s="27">
        <v>88</v>
      </c>
      <c r="I15" s="28"/>
      <c r="J15" s="29"/>
      <c r="K15" s="29"/>
      <c r="L15" s="29"/>
      <c r="M15" s="29"/>
      <c r="N15" s="8"/>
      <c r="O15" s="2"/>
    </row>
    <row r="16" spans="1:15" ht="15" customHeight="1" x14ac:dyDescent="0.35">
      <c r="A16" s="2"/>
      <c r="B16" s="6"/>
      <c r="C16" s="23">
        <v>2465</v>
      </c>
      <c r="D16" s="24" t="s">
        <v>89</v>
      </c>
      <c r="E16" s="25">
        <v>60</v>
      </c>
      <c r="F16" s="26">
        <v>52</v>
      </c>
      <c r="G16" s="27">
        <v>51</v>
      </c>
      <c r="H16" s="27">
        <v>54</v>
      </c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464</v>
      </c>
      <c r="G29" s="46">
        <f>SUM(G8:G27)</f>
        <v>429</v>
      </c>
      <c r="H29" s="47">
        <f>SUM(H8:H27)</f>
        <v>461</v>
      </c>
      <c r="I29" s="48">
        <v>431</v>
      </c>
      <c r="J29" s="49">
        <v>397</v>
      </c>
      <c r="K29" s="49">
        <v>392</v>
      </c>
      <c r="L29" s="49">
        <v>382</v>
      </c>
      <c r="M29" s="49">
        <v>386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480</v>
      </c>
      <c r="F32" s="63"/>
      <c r="G32" s="64"/>
      <c r="H32" s="65"/>
      <c r="I32" s="48">
        <v>480</v>
      </c>
      <c r="J32" s="49">
        <v>480</v>
      </c>
      <c r="K32" s="49">
        <v>480</v>
      </c>
      <c r="L32" s="49">
        <v>480</v>
      </c>
      <c r="M32" s="49">
        <v>480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49</v>
      </c>
      <c r="J33" s="72">
        <f t="shared" si="0"/>
        <v>83</v>
      </c>
      <c r="K33" s="72">
        <f t="shared" si="0"/>
        <v>88</v>
      </c>
      <c r="L33" s="72">
        <f t="shared" si="0"/>
        <v>98</v>
      </c>
      <c r="M33" s="72">
        <f t="shared" si="0"/>
        <v>94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0.10208333333333333</v>
      </c>
      <c r="J34" s="78">
        <f t="shared" ref="J34:M34" si="1">IF(J32="","",J33/J32)</f>
        <v>0.17291666666666666</v>
      </c>
      <c r="K34" s="78">
        <f t="shared" si="1"/>
        <v>0.18333333333333332</v>
      </c>
      <c r="L34" s="78">
        <f t="shared" si="1"/>
        <v>0.20416666666666666</v>
      </c>
      <c r="M34" s="78">
        <f t="shared" si="1"/>
        <v>0.19583333333333333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1.6333333333333333</v>
      </c>
      <c r="J35" s="83">
        <f t="shared" si="2"/>
        <v>2.7666666666666666</v>
      </c>
      <c r="K35" s="83">
        <f t="shared" si="2"/>
        <v>2.9333333333333331</v>
      </c>
      <c r="L35" s="83">
        <f t="shared" si="2"/>
        <v>3.2666666666666666</v>
      </c>
      <c r="M35" s="83">
        <f t="shared" si="2"/>
        <v>3.1333333333333333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TzGfcddj52mZxlTq4OdOEAEQa3gj0dzXzb5wdICRs3doh7/DkgCw835bRYQtUYK/rf59Q5Z6iHTm/oakajq8bA==" saltValue="0L7smy76Zk44D4N7psP3V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87" priority="5">
      <formula>LEN(TRIM(I34))=0</formula>
    </cfRule>
    <cfRule type="cellIs" dxfId="286" priority="6" stopIfTrue="1" operator="lessThan">
      <formula>0</formula>
    </cfRule>
    <cfRule type="cellIs" dxfId="285" priority="7" stopIfTrue="1" operator="between">
      <formula>0</formula>
      <formula>0.05</formula>
    </cfRule>
    <cfRule type="cellIs" dxfId="284" priority="8" stopIfTrue="1" operator="greaterThan">
      <formula>0.05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78D51-26EF-4043-879E-82B60ED1A5B5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90</v>
      </c>
      <c r="D5" s="93" t="s">
        <v>91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2114</v>
      </c>
      <c r="D8" s="17" t="s">
        <v>92</v>
      </c>
      <c r="E8" s="18">
        <v>25</v>
      </c>
      <c r="F8" s="19">
        <v>23</v>
      </c>
      <c r="G8" s="20">
        <v>13</v>
      </c>
      <c r="H8" s="20">
        <v>25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3009</v>
      </c>
      <c r="D9" s="24" t="s">
        <v>93</v>
      </c>
      <c r="E9" s="25">
        <v>16</v>
      </c>
      <c r="F9" s="26">
        <v>13</v>
      </c>
      <c r="G9" s="27">
        <v>11</v>
      </c>
      <c r="H9" s="27">
        <v>17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3306</v>
      </c>
      <c r="D10" s="24" t="s">
        <v>94</v>
      </c>
      <c r="E10" s="25">
        <v>15</v>
      </c>
      <c r="F10" s="26">
        <v>14</v>
      </c>
      <c r="G10" s="27">
        <v>11</v>
      </c>
      <c r="H10" s="27">
        <v>8</v>
      </c>
      <c r="I10" s="28"/>
      <c r="J10" s="30"/>
      <c r="K10" s="29"/>
      <c r="L10" s="29"/>
      <c r="M10" s="29"/>
      <c r="N10" s="8"/>
      <c r="O10" s="2"/>
    </row>
    <row r="11" spans="1:15" ht="30" customHeight="1" x14ac:dyDescent="0.35">
      <c r="A11" s="2"/>
      <c r="B11" s="6"/>
      <c r="C11" s="23">
        <v>3307</v>
      </c>
      <c r="D11" s="24" t="s">
        <v>95</v>
      </c>
      <c r="E11" s="25">
        <v>18</v>
      </c>
      <c r="F11" s="26">
        <v>18</v>
      </c>
      <c r="G11" s="27">
        <v>20</v>
      </c>
      <c r="H11" s="27">
        <v>20</v>
      </c>
      <c r="I11" s="28"/>
      <c r="J11" s="29"/>
      <c r="K11" s="29"/>
      <c r="L11" s="29"/>
      <c r="M11" s="29"/>
      <c r="N11" s="8"/>
      <c r="O11" s="2"/>
    </row>
    <row r="12" spans="1:15" ht="30" customHeight="1" x14ac:dyDescent="0.35">
      <c r="A12" s="2"/>
      <c r="B12" s="6"/>
      <c r="C12" s="23">
        <v>3329</v>
      </c>
      <c r="D12" s="24" t="s">
        <v>96</v>
      </c>
      <c r="E12" s="25">
        <v>30</v>
      </c>
      <c r="F12" s="26">
        <v>24</v>
      </c>
      <c r="G12" s="27">
        <v>18</v>
      </c>
      <c r="H12" s="27">
        <v>23</v>
      </c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92</v>
      </c>
      <c r="G29" s="46">
        <f>SUM(G8:G27)</f>
        <v>73</v>
      </c>
      <c r="H29" s="47">
        <f>SUM(H8:H27)</f>
        <v>93</v>
      </c>
      <c r="I29" s="48">
        <v>74</v>
      </c>
      <c r="J29" s="49">
        <v>77</v>
      </c>
      <c r="K29" s="49">
        <v>73</v>
      </c>
      <c r="L29" s="49">
        <v>81</v>
      </c>
      <c r="M29" s="49">
        <v>77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104</v>
      </c>
      <c r="F32" s="63"/>
      <c r="G32" s="64"/>
      <c r="H32" s="65"/>
      <c r="I32" s="48">
        <v>104</v>
      </c>
      <c r="J32" s="49">
        <v>104</v>
      </c>
      <c r="K32" s="49">
        <v>104</v>
      </c>
      <c r="L32" s="49">
        <v>104</v>
      </c>
      <c r="M32" s="49">
        <v>104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30</v>
      </c>
      <c r="J33" s="72">
        <f t="shared" si="0"/>
        <v>27</v>
      </c>
      <c r="K33" s="72">
        <f t="shared" si="0"/>
        <v>31</v>
      </c>
      <c r="L33" s="72">
        <f t="shared" si="0"/>
        <v>23</v>
      </c>
      <c r="M33" s="72">
        <f t="shared" si="0"/>
        <v>27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0.28846153846153844</v>
      </c>
      <c r="J34" s="78">
        <f t="shared" ref="J34:M34" si="1">IF(J32="","",J33/J32)</f>
        <v>0.25961538461538464</v>
      </c>
      <c r="K34" s="78">
        <f t="shared" si="1"/>
        <v>0.29807692307692307</v>
      </c>
      <c r="L34" s="78">
        <f t="shared" si="1"/>
        <v>0.22115384615384615</v>
      </c>
      <c r="M34" s="78">
        <f t="shared" si="1"/>
        <v>0.25961538461538464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</v>
      </c>
      <c r="J35" s="83">
        <f t="shared" si="2"/>
        <v>0.9</v>
      </c>
      <c r="K35" s="83">
        <f t="shared" si="2"/>
        <v>1.0333333333333334</v>
      </c>
      <c r="L35" s="83">
        <f t="shared" si="2"/>
        <v>0.76666666666666672</v>
      </c>
      <c r="M35" s="83">
        <f t="shared" si="2"/>
        <v>0.9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V9GwMmcPznvjLW5mREAOrynQ6qhNyQWAS+WOzQdnsLci5kdvW+oxm+OY3yEwJA/czhvLBcdccVCl26pKjfZOMg==" saltValue="HJi1gNd/lnfV9GcSFgzNz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83" priority="5">
      <formula>LEN(TRIM(I34))=0</formula>
    </cfRule>
    <cfRule type="cellIs" dxfId="282" priority="6" stopIfTrue="1" operator="lessThan">
      <formula>0</formula>
    </cfRule>
    <cfRule type="cellIs" dxfId="281" priority="7" stopIfTrue="1" operator="between">
      <formula>0</formula>
      <formula>0.05</formula>
    </cfRule>
    <cfRule type="cellIs" dxfId="280" priority="8" stopIfTrue="1" operator="greaterThan">
      <formula>0.05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D2334-8BF8-4DBC-82A6-BABB8DDEBD46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97</v>
      </c>
      <c r="D5" s="93" t="s">
        <v>98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2005</v>
      </c>
      <c r="D8" s="17" t="s">
        <v>99</v>
      </c>
      <c r="E8" s="18">
        <v>30</v>
      </c>
      <c r="F8" s="19">
        <v>21</v>
      </c>
      <c r="G8" s="20">
        <v>19</v>
      </c>
      <c r="H8" s="20">
        <v>20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2024</v>
      </c>
      <c r="D9" s="24" t="s">
        <v>100</v>
      </c>
      <c r="E9" s="25">
        <v>60</v>
      </c>
      <c r="F9" s="26">
        <v>60</v>
      </c>
      <c r="G9" s="27">
        <v>60</v>
      </c>
      <c r="H9" s="27">
        <v>60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2198</v>
      </c>
      <c r="D10" s="24" t="s">
        <v>101</v>
      </c>
      <c r="E10" s="25">
        <v>90</v>
      </c>
      <c r="F10" s="26">
        <v>86</v>
      </c>
      <c r="G10" s="27">
        <v>88</v>
      </c>
      <c r="H10" s="27">
        <v>88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2451</v>
      </c>
      <c r="D11" s="24" t="s">
        <v>102</v>
      </c>
      <c r="E11" s="25">
        <v>60</v>
      </c>
      <c r="F11" s="26">
        <v>44</v>
      </c>
      <c r="G11" s="27">
        <v>29</v>
      </c>
      <c r="H11" s="27">
        <v>32</v>
      </c>
      <c r="I11" s="28"/>
      <c r="J11" s="29"/>
      <c r="K11" s="29"/>
      <c r="L11" s="29"/>
      <c r="M11" s="29"/>
      <c r="N11" s="8"/>
      <c r="O11" s="2"/>
    </row>
    <row r="12" spans="1:15" ht="30" customHeight="1" x14ac:dyDescent="0.35">
      <c r="A12" s="2"/>
      <c r="B12" s="6"/>
      <c r="C12" s="23">
        <v>3397</v>
      </c>
      <c r="D12" s="24" t="s">
        <v>103</v>
      </c>
      <c r="E12" s="25">
        <v>30</v>
      </c>
      <c r="F12" s="26">
        <v>30</v>
      </c>
      <c r="G12" s="27">
        <v>30</v>
      </c>
      <c r="H12" s="27">
        <v>30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3983</v>
      </c>
      <c r="D13" s="24" t="s">
        <v>104</v>
      </c>
      <c r="E13" s="25">
        <v>30</v>
      </c>
      <c r="F13" s="26">
        <v>32</v>
      </c>
      <c r="G13" s="27">
        <v>29</v>
      </c>
      <c r="H13" s="27">
        <v>37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3984</v>
      </c>
      <c r="D14" s="24" t="s">
        <v>105</v>
      </c>
      <c r="E14" s="25">
        <v>30</v>
      </c>
      <c r="F14" s="26">
        <v>30</v>
      </c>
      <c r="G14" s="27">
        <v>30</v>
      </c>
      <c r="H14" s="27">
        <v>30</v>
      </c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303</v>
      </c>
      <c r="G29" s="46">
        <f>SUM(G8:G27)</f>
        <v>285</v>
      </c>
      <c r="H29" s="47">
        <f>SUM(H8:H27)</f>
        <v>297</v>
      </c>
      <c r="I29" s="48">
        <v>291</v>
      </c>
      <c r="J29" s="49">
        <v>277</v>
      </c>
      <c r="K29" s="49">
        <v>265</v>
      </c>
      <c r="L29" s="49">
        <v>255</v>
      </c>
      <c r="M29" s="49">
        <v>260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330</v>
      </c>
      <c r="F32" s="63"/>
      <c r="G32" s="64"/>
      <c r="H32" s="65"/>
      <c r="I32" s="48">
        <v>330</v>
      </c>
      <c r="J32" s="49">
        <v>315</v>
      </c>
      <c r="K32" s="49">
        <v>315</v>
      </c>
      <c r="L32" s="49">
        <v>315</v>
      </c>
      <c r="M32" s="49">
        <v>315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39</v>
      </c>
      <c r="J33" s="72">
        <f t="shared" si="0"/>
        <v>38</v>
      </c>
      <c r="K33" s="72">
        <f t="shared" si="0"/>
        <v>50</v>
      </c>
      <c r="L33" s="72">
        <f t="shared" si="0"/>
        <v>60</v>
      </c>
      <c r="M33" s="72">
        <f t="shared" si="0"/>
        <v>55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0.11818181818181818</v>
      </c>
      <c r="J34" s="78">
        <f t="shared" ref="J34:M34" si="1">IF(J32="","",J33/J32)</f>
        <v>0.12063492063492064</v>
      </c>
      <c r="K34" s="78">
        <f t="shared" si="1"/>
        <v>0.15873015873015872</v>
      </c>
      <c r="L34" s="78">
        <f t="shared" si="1"/>
        <v>0.19047619047619047</v>
      </c>
      <c r="M34" s="78">
        <f t="shared" si="1"/>
        <v>0.17460317460317459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1.3</v>
      </c>
      <c r="J35" s="83">
        <f t="shared" si="2"/>
        <v>1.2666666666666666</v>
      </c>
      <c r="K35" s="83">
        <f t="shared" si="2"/>
        <v>1.6666666666666667</v>
      </c>
      <c r="L35" s="83">
        <f t="shared" si="2"/>
        <v>2</v>
      </c>
      <c r="M35" s="83">
        <f t="shared" si="2"/>
        <v>1.8333333333333333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4dl/Z07jLUOrh+t5h0/3Vwpc/Nc2pSivKQYISEQ8rRyzxd6I2pb4F2R8MygOOluaxTLDY/gT5zPkakDf9nby/A==" saltValue="ZsETzxwG7VMiW8CIDQAlz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79" priority="5">
      <formula>LEN(TRIM(I34))=0</formula>
    </cfRule>
    <cfRule type="cellIs" dxfId="278" priority="6" stopIfTrue="1" operator="lessThan">
      <formula>0</formula>
    </cfRule>
    <cfRule type="cellIs" dxfId="277" priority="7" stopIfTrue="1" operator="between">
      <formula>0</formula>
      <formula>0.05</formula>
    </cfRule>
    <cfRule type="cellIs" dxfId="276" priority="8" stopIfTrue="1" operator="greaterThan">
      <formula>0.05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89FCA-0519-437A-AF10-EBC3D14D4191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106</v>
      </c>
      <c r="D5" s="93" t="s">
        <v>107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2066</v>
      </c>
      <c r="D8" s="17" t="s">
        <v>108</v>
      </c>
      <c r="E8" s="18">
        <v>60</v>
      </c>
      <c r="F8" s="19">
        <v>60</v>
      </c>
      <c r="G8" s="20">
        <v>57</v>
      </c>
      <c r="H8" s="20">
        <v>60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60</v>
      </c>
      <c r="G29" s="46">
        <f>SUM(G8:G27)</f>
        <v>57</v>
      </c>
      <c r="H29" s="47">
        <f>SUM(H8:H27)</f>
        <v>60</v>
      </c>
      <c r="I29" s="48">
        <v>60</v>
      </c>
      <c r="J29" s="49">
        <v>58</v>
      </c>
      <c r="K29" s="49">
        <v>52</v>
      </c>
      <c r="L29" s="49">
        <v>46</v>
      </c>
      <c r="M29" s="49">
        <v>50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60</v>
      </c>
      <c r="F32" s="63"/>
      <c r="G32" s="64"/>
      <c r="H32" s="65"/>
      <c r="I32" s="48">
        <v>60</v>
      </c>
      <c r="J32" s="49">
        <v>60</v>
      </c>
      <c r="K32" s="49">
        <v>60</v>
      </c>
      <c r="L32" s="49">
        <v>60</v>
      </c>
      <c r="M32" s="49">
        <v>60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0</v>
      </c>
      <c r="J33" s="72">
        <f t="shared" si="0"/>
        <v>2</v>
      </c>
      <c r="K33" s="72">
        <f t="shared" si="0"/>
        <v>8</v>
      </c>
      <c r="L33" s="72">
        <f t="shared" si="0"/>
        <v>14</v>
      </c>
      <c r="M33" s="72">
        <f t="shared" si="0"/>
        <v>10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</v>
      </c>
      <c r="J34" s="78">
        <f t="shared" ref="J34:M34" si="1">IF(J32="","",J33/J32)</f>
        <v>3.3333333333333333E-2</v>
      </c>
      <c r="K34" s="78">
        <f t="shared" si="1"/>
        <v>0.13333333333333333</v>
      </c>
      <c r="L34" s="78">
        <f t="shared" si="1"/>
        <v>0.23333333333333334</v>
      </c>
      <c r="M34" s="78">
        <f t="shared" si="1"/>
        <v>0.16666666666666666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</v>
      </c>
      <c r="J35" s="83">
        <f t="shared" si="2"/>
        <v>6.6666666666666666E-2</v>
      </c>
      <c r="K35" s="83">
        <f t="shared" si="2"/>
        <v>0.26666666666666666</v>
      </c>
      <c r="L35" s="83">
        <f t="shared" si="2"/>
        <v>0.46666666666666667</v>
      </c>
      <c r="M35" s="83">
        <f t="shared" si="2"/>
        <v>0.33333333333333331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e+eMGXoqXj8amPyS16WuH48H/ljrg3xKEctucPGtDEh+8zaspSYeN0Dvh5JaRAdRZGoR6h7YKsC14y0rNZd1/A==" saltValue="q8aTYHvV4rI3Jo+luTXBQ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75" priority="5">
      <formula>LEN(TRIM(I34))=0</formula>
    </cfRule>
    <cfRule type="cellIs" dxfId="274" priority="6" stopIfTrue="1" operator="lessThan">
      <formula>0</formula>
    </cfRule>
    <cfRule type="cellIs" dxfId="273" priority="7" stopIfTrue="1" operator="between">
      <formula>0</formula>
      <formula>0.05</formula>
    </cfRule>
    <cfRule type="cellIs" dxfId="272" priority="8" stopIfTrue="1" operator="greaterThan">
      <formula>0.05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C9B27-9BBB-4250-8841-96746EAEE663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109</v>
      </c>
      <c r="D5" s="93" t="s">
        <v>110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3016</v>
      </c>
      <c r="D8" s="17" t="s">
        <v>111</v>
      </c>
      <c r="E8" s="18">
        <v>20</v>
      </c>
      <c r="F8" s="19">
        <v>14</v>
      </c>
      <c r="G8" s="20">
        <v>14</v>
      </c>
      <c r="H8" s="20">
        <v>20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3303</v>
      </c>
      <c r="D9" s="24" t="s">
        <v>112</v>
      </c>
      <c r="E9" s="25">
        <v>12</v>
      </c>
      <c r="F9" s="26">
        <v>6</v>
      </c>
      <c r="G9" s="27">
        <v>11</v>
      </c>
      <c r="H9" s="27">
        <v>9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20</v>
      </c>
      <c r="G29" s="46">
        <f>SUM(G8:G27)</f>
        <v>25</v>
      </c>
      <c r="H29" s="47">
        <f>SUM(H8:H27)</f>
        <v>29</v>
      </c>
      <c r="I29" s="48">
        <v>17</v>
      </c>
      <c r="J29" s="49">
        <v>24</v>
      </c>
      <c r="K29" s="49">
        <v>21</v>
      </c>
      <c r="L29" s="49">
        <v>21</v>
      </c>
      <c r="M29" s="49">
        <v>22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32</v>
      </c>
      <c r="F32" s="63"/>
      <c r="G32" s="64"/>
      <c r="H32" s="65"/>
      <c r="I32" s="48">
        <v>32</v>
      </c>
      <c r="J32" s="49">
        <v>32</v>
      </c>
      <c r="K32" s="49">
        <v>32</v>
      </c>
      <c r="L32" s="49">
        <v>32</v>
      </c>
      <c r="M32" s="49">
        <v>32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15</v>
      </c>
      <c r="J33" s="72">
        <f t="shared" si="0"/>
        <v>8</v>
      </c>
      <c r="K33" s="72">
        <f t="shared" si="0"/>
        <v>11</v>
      </c>
      <c r="L33" s="72">
        <f t="shared" si="0"/>
        <v>11</v>
      </c>
      <c r="M33" s="72">
        <f t="shared" si="0"/>
        <v>10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0.46875</v>
      </c>
      <c r="J34" s="78">
        <f t="shared" ref="J34:M34" si="1">IF(J32="","",J33/J32)</f>
        <v>0.25</v>
      </c>
      <c r="K34" s="78">
        <f t="shared" si="1"/>
        <v>0.34375</v>
      </c>
      <c r="L34" s="78">
        <f t="shared" si="1"/>
        <v>0.34375</v>
      </c>
      <c r="M34" s="78">
        <f t="shared" si="1"/>
        <v>0.3125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0.5</v>
      </c>
      <c r="J35" s="83">
        <f t="shared" si="2"/>
        <v>0.26666666666666666</v>
      </c>
      <c r="K35" s="83">
        <f t="shared" si="2"/>
        <v>0.36666666666666664</v>
      </c>
      <c r="L35" s="83">
        <f t="shared" si="2"/>
        <v>0.36666666666666664</v>
      </c>
      <c r="M35" s="83">
        <f t="shared" si="2"/>
        <v>0.33333333333333331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CZJqJYkq33RvX2nPGwoTCpZq2cfYj89oAjlHL82lXy6A/yn6oW508sLZNEke1mEtlREWiuENt6ZDecWe3ip1BA==" saltValue="ceDB6/koVIxv/vU59QHRr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71" priority="5">
      <formula>LEN(TRIM(I34))=0</formula>
    </cfRule>
    <cfRule type="cellIs" dxfId="270" priority="6" stopIfTrue="1" operator="lessThan">
      <formula>0</formula>
    </cfRule>
    <cfRule type="cellIs" dxfId="269" priority="7" stopIfTrue="1" operator="between">
      <formula>0</formula>
      <formula>0.05</formula>
    </cfRule>
    <cfRule type="cellIs" dxfId="268" priority="8" stopIfTrue="1" operator="greaterThan">
      <formula>0.05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5C0DA-1B7F-4B0C-8B24-6DA349B898AB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113</v>
      </c>
      <c r="D5" s="93" t="s">
        <v>114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2073</v>
      </c>
      <c r="D8" s="17" t="s">
        <v>115</v>
      </c>
      <c r="E8" s="18">
        <v>20</v>
      </c>
      <c r="F8" s="19">
        <v>13</v>
      </c>
      <c r="G8" s="20">
        <v>6</v>
      </c>
      <c r="H8" s="20">
        <v>16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3353</v>
      </c>
      <c r="D9" s="24" t="s">
        <v>116</v>
      </c>
      <c r="E9" s="25">
        <v>30</v>
      </c>
      <c r="F9" s="26">
        <v>22</v>
      </c>
      <c r="G9" s="27">
        <v>26</v>
      </c>
      <c r="H9" s="27">
        <v>29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35</v>
      </c>
      <c r="G29" s="46">
        <f>SUM(G8:G27)</f>
        <v>32</v>
      </c>
      <c r="H29" s="47">
        <f>SUM(H8:H27)</f>
        <v>45</v>
      </c>
      <c r="I29" s="48">
        <v>38</v>
      </c>
      <c r="J29" s="49">
        <v>40</v>
      </c>
      <c r="K29" s="49">
        <v>38</v>
      </c>
      <c r="L29" s="49">
        <v>43</v>
      </c>
      <c r="M29" s="49">
        <v>41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50</v>
      </c>
      <c r="F32" s="63"/>
      <c r="G32" s="64"/>
      <c r="H32" s="65"/>
      <c r="I32" s="48">
        <v>50</v>
      </c>
      <c r="J32" s="49">
        <v>50</v>
      </c>
      <c r="K32" s="49">
        <v>50</v>
      </c>
      <c r="L32" s="49">
        <v>50</v>
      </c>
      <c r="M32" s="49">
        <v>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12</v>
      </c>
      <c r="J33" s="72">
        <f t="shared" si="0"/>
        <v>10</v>
      </c>
      <c r="K33" s="72">
        <f t="shared" si="0"/>
        <v>12</v>
      </c>
      <c r="L33" s="72">
        <f t="shared" si="0"/>
        <v>7</v>
      </c>
      <c r="M33" s="72">
        <f t="shared" si="0"/>
        <v>9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0.24</v>
      </c>
      <c r="J34" s="78">
        <f t="shared" ref="J34:M34" si="1">IF(J32="","",J33/J32)</f>
        <v>0.2</v>
      </c>
      <c r="K34" s="78">
        <f t="shared" si="1"/>
        <v>0.24</v>
      </c>
      <c r="L34" s="78">
        <f t="shared" si="1"/>
        <v>0.14000000000000001</v>
      </c>
      <c r="M34" s="78">
        <f t="shared" si="1"/>
        <v>0.18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0.4</v>
      </c>
      <c r="J35" s="83">
        <f t="shared" si="2"/>
        <v>0.33333333333333331</v>
      </c>
      <c r="K35" s="83">
        <f t="shared" si="2"/>
        <v>0.4</v>
      </c>
      <c r="L35" s="83">
        <f t="shared" si="2"/>
        <v>0.23333333333333334</v>
      </c>
      <c r="M35" s="83">
        <f t="shared" si="2"/>
        <v>0.3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QSV7eKKnd5nuHMkrF641G2qovd5a6hm1bntSemgTbpTmmSOpyV2ll0VYSLkdMm7jVG+Vu3FqnnnEdu9E8IohrQ==" saltValue="l21NNUVkDu4jiv+GgKs3y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67" priority="5">
      <formula>LEN(TRIM(I34))=0</formula>
    </cfRule>
    <cfRule type="cellIs" dxfId="266" priority="6" stopIfTrue="1" operator="lessThan">
      <formula>0</formula>
    </cfRule>
    <cfRule type="cellIs" dxfId="265" priority="7" stopIfTrue="1" operator="between">
      <formula>0</formula>
      <formula>0.05</formula>
    </cfRule>
    <cfRule type="cellIs" dxfId="264" priority="8" stopIfTrue="1" operator="greaterThan">
      <formula>0.05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E9D8A-4D6D-4A45-A144-6179E22A5CCE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117</v>
      </c>
      <c r="D5" s="93" t="s">
        <v>118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2009</v>
      </c>
      <c r="D8" s="17" t="s">
        <v>119</v>
      </c>
      <c r="E8" s="18">
        <v>60</v>
      </c>
      <c r="F8" s="19">
        <v>59</v>
      </c>
      <c r="G8" s="20">
        <v>60</v>
      </c>
      <c r="H8" s="20">
        <v>60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2080</v>
      </c>
      <c r="D9" s="24" t="s">
        <v>120</v>
      </c>
      <c r="E9" s="25">
        <v>60</v>
      </c>
      <c r="F9" s="26">
        <v>60</v>
      </c>
      <c r="G9" s="27">
        <v>60</v>
      </c>
      <c r="H9" s="27">
        <v>60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2097</v>
      </c>
      <c r="D10" s="24" t="s">
        <v>121</v>
      </c>
      <c r="E10" s="25">
        <v>60</v>
      </c>
      <c r="F10" s="26">
        <v>0</v>
      </c>
      <c r="G10" s="27">
        <v>10</v>
      </c>
      <c r="H10" s="27">
        <v>21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2242</v>
      </c>
      <c r="D11" s="24" t="s">
        <v>122</v>
      </c>
      <c r="E11" s="25">
        <v>30</v>
      </c>
      <c r="F11" s="26">
        <v>30</v>
      </c>
      <c r="G11" s="27">
        <v>30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2327</v>
      </c>
      <c r="D12" s="24" t="s">
        <v>123</v>
      </c>
      <c r="E12" s="25">
        <v>30</v>
      </c>
      <c r="F12" s="26">
        <v>29</v>
      </c>
      <c r="G12" s="27">
        <v>29</v>
      </c>
      <c r="H12" s="27">
        <v>26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2387</v>
      </c>
      <c r="D13" s="24" t="s">
        <v>124</v>
      </c>
      <c r="E13" s="25">
        <v>30</v>
      </c>
      <c r="F13" s="26">
        <v>30</v>
      </c>
      <c r="G13" s="27">
        <v>30</v>
      </c>
      <c r="H13" s="27">
        <v>29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2443</v>
      </c>
      <c r="D14" s="24" t="s">
        <v>125</v>
      </c>
      <c r="E14" s="25">
        <v>30</v>
      </c>
      <c r="F14" s="26">
        <v>43</v>
      </c>
      <c r="G14" s="27">
        <v>30</v>
      </c>
      <c r="H14" s="27">
        <v>30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3318</v>
      </c>
      <c r="D15" s="24" t="s">
        <v>126</v>
      </c>
      <c r="E15" s="25">
        <v>60</v>
      </c>
      <c r="F15" s="26">
        <v>60</v>
      </c>
      <c r="G15" s="27">
        <v>54</v>
      </c>
      <c r="H15" s="27">
        <v>57</v>
      </c>
      <c r="I15" s="28"/>
      <c r="J15" s="29"/>
      <c r="K15" s="29"/>
      <c r="L15" s="29"/>
      <c r="M15" s="29"/>
      <c r="N15" s="8"/>
      <c r="O15" s="2"/>
    </row>
    <row r="16" spans="1:15" ht="15" customHeight="1" x14ac:dyDescent="0.35">
      <c r="A16" s="2"/>
      <c r="B16" s="6"/>
      <c r="C16" s="23">
        <v>3319</v>
      </c>
      <c r="D16" s="24" t="s">
        <v>127</v>
      </c>
      <c r="E16" s="25">
        <v>30</v>
      </c>
      <c r="F16" s="26">
        <v>30</v>
      </c>
      <c r="G16" s="27">
        <v>27</v>
      </c>
      <c r="H16" s="27">
        <v>27</v>
      </c>
      <c r="I16" s="28"/>
      <c r="J16" s="29"/>
      <c r="K16" s="29"/>
      <c r="L16" s="29"/>
      <c r="M16" s="29"/>
      <c r="N16" s="8"/>
      <c r="O16" s="2"/>
    </row>
    <row r="17" spans="1:15" ht="30" customHeight="1" x14ac:dyDescent="0.35">
      <c r="A17" s="2"/>
      <c r="B17" s="6"/>
      <c r="C17" s="23">
        <v>3393</v>
      </c>
      <c r="D17" s="24" t="s">
        <v>128</v>
      </c>
      <c r="E17" s="25">
        <v>30</v>
      </c>
      <c r="F17" s="26">
        <v>29</v>
      </c>
      <c r="G17" s="27">
        <v>30</v>
      </c>
      <c r="H17" s="27">
        <v>24</v>
      </c>
      <c r="I17" s="28"/>
      <c r="J17" s="29"/>
      <c r="K17" s="29"/>
      <c r="L17" s="29"/>
      <c r="M17" s="29"/>
      <c r="N17" s="8"/>
      <c r="O17" s="2"/>
    </row>
    <row r="18" spans="1:15" ht="15" customHeight="1" x14ac:dyDescent="0.35">
      <c r="A18" s="2"/>
      <c r="B18" s="6"/>
      <c r="C18" s="23">
        <v>3979</v>
      </c>
      <c r="D18" s="24" t="s">
        <v>129</v>
      </c>
      <c r="E18" s="25">
        <v>60</v>
      </c>
      <c r="F18" s="26">
        <v>60</v>
      </c>
      <c r="G18" s="27">
        <v>60</v>
      </c>
      <c r="H18" s="27">
        <v>59</v>
      </c>
      <c r="I18" s="28"/>
      <c r="J18" s="29"/>
      <c r="K18" s="29"/>
      <c r="L18" s="29"/>
      <c r="M18" s="29"/>
      <c r="N18" s="8"/>
      <c r="O18" s="2"/>
    </row>
    <row r="19" spans="1:15" ht="15" customHeight="1" x14ac:dyDescent="0.35">
      <c r="A19" s="2"/>
      <c r="B19" s="6"/>
      <c r="C19" s="23">
        <v>3986</v>
      </c>
      <c r="D19" s="24" t="s">
        <v>130</v>
      </c>
      <c r="E19" s="25">
        <v>60</v>
      </c>
      <c r="F19" s="26">
        <v>60</v>
      </c>
      <c r="G19" s="27">
        <v>51</v>
      </c>
      <c r="H19" s="27">
        <v>58</v>
      </c>
      <c r="I19" s="28"/>
      <c r="J19" s="29"/>
      <c r="K19" s="29"/>
      <c r="L19" s="29"/>
      <c r="M19" s="29"/>
      <c r="N19" s="8"/>
      <c r="O19" s="2"/>
    </row>
    <row r="20" spans="1:15" ht="15" customHeight="1" x14ac:dyDescent="0.35">
      <c r="A20" s="2"/>
      <c r="B20" s="6"/>
      <c r="C20" s="23">
        <v>9994</v>
      </c>
      <c r="D20" s="24" t="s">
        <v>131</v>
      </c>
      <c r="E20" s="25">
        <v>30</v>
      </c>
      <c r="F20" s="26">
        <v>0</v>
      </c>
      <c r="G20" s="27">
        <v>0</v>
      </c>
      <c r="H20" s="27">
        <v>0</v>
      </c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490</v>
      </c>
      <c r="G29" s="46">
        <f>SUM(G8:G27)</f>
        <v>471</v>
      </c>
      <c r="H29" s="47">
        <f>SUM(H8:H27)</f>
        <v>481</v>
      </c>
      <c r="I29" s="48">
        <v>470</v>
      </c>
      <c r="J29" s="49">
        <v>478</v>
      </c>
      <c r="K29" s="49">
        <v>521</v>
      </c>
      <c r="L29" s="49">
        <v>512</v>
      </c>
      <c r="M29" s="49">
        <v>512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570</v>
      </c>
      <c r="F32" s="63"/>
      <c r="G32" s="64"/>
      <c r="H32" s="65"/>
      <c r="I32" s="48">
        <v>570</v>
      </c>
      <c r="J32" s="49">
        <v>570</v>
      </c>
      <c r="K32" s="49">
        <v>570</v>
      </c>
      <c r="L32" s="49">
        <v>570</v>
      </c>
      <c r="M32" s="49">
        <v>570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100</v>
      </c>
      <c r="J33" s="72">
        <f t="shared" si="0"/>
        <v>92</v>
      </c>
      <c r="K33" s="72">
        <f t="shared" si="0"/>
        <v>49</v>
      </c>
      <c r="L33" s="72">
        <f t="shared" si="0"/>
        <v>58</v>
      </c>
      <c r="M33" s="72">
        <f t="shared" si="0"/>
        <v>58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0.17543859649122806</v>
      </c>
      <c r="J34" s="78">
        <f t="shared" ref="J34:M34" si="1">IF(J32="","",J33/J32)</f>
        <v>0.16140350877192983</v>
      </c>
      <c r="K34" s="78">
        <f t="shared" si="1"/>
        <v>8.5964912280701758E-2</v>
      </c>
      <c r="L34" s="78">
        <f t="shared" si="1"/>
        <v>0.10175438596491228</v>
      </c>
      <c r="M34" s="78">
        <f t="shared" si="1"/>
        <v>0.10175438596491228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3.3333333333333335</v>
      </c>
      <c r="J35" s="83">
        <f t="shared" si="2"/>
        <v>3.0666666666666669</v>
      </c>
      <c r="K35" s="83">
        <f t="shared" si="2"/>
        <v>1.6333333333333333</v>
      </c>
      <c r="L35" s="83">
        <f t="shared" si="2"/>
        <v>1.9333333333333333</v>
      </c>
      <c r="M35" s="83">
        <f t="shared" si="2"/>
        <v>1.9333333333333333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NUqtOmpapxqkmu4IO0WV2a7IyQ5ytF2uTYLbrlXtTLjb/wvkdlcezQ8Sl2W+7bqcS0jkBB3kuaGIuL9h+/P38Q==" saltValue="2LziZJrKGnNSTQODH2mxk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63" priority="5">
      <formula>LEN(TRIM(I34))=0</formula>
    </cfRule>
    <cfRule type="cellIs" dxfId="262" priority="6" stopIfTrue="1" operator="lessThan">
      <formula>0</formula>
    </cfRule>
    <cfRule type="cellIs" dxfId="261" priority="7" stopIfTrue="1" operator="between">
      <formula>0</formula>
      <formula>0.05</formula>
    </cfRule>
    <cfRule type="cellIs" dxfId="260" priority="8" stopIfTrue="1" operator="greaterThan">
      <formula>0.05</formula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C921E-4369-4D58-8D72-E4B3C7BE3BC7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132</v>
      </c>
      <c r="D5" s="93" t="s">
        <v>133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2107</v>
      </c>
      <c r="D8" s="17" t="s">
        <v>134</v>
      </c>
      <c r="E8" s="18">
        <v>60</v>
      </c>
      <c r="F8" s="19">
        <v>56</v>
      </c>
      <c r="G8" s="20">
        <v>60</v>
      </c>
      <c r="H8" s="20">
        <v>60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2380</v>
      </c>
      <c r="D9" s="24" t="s">
        <v>135</v>
      </c>
      <c r="E9" s="25">
        <v>60</v>
      </c>
      <c r="F9" s="26">
        <v>31</v>
      </c>
      <c r="G9" s="27">
        <v>30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3026</v>
      </c>
      <c r="D10" s="24" t="s">
        <v>136</v>
      </c>
      <c r="E10" s="25">
        <v>30</v>
      </c>
      <c r="F10" s="26">
        <v>30</v>
      </c>
      <c r="G10" s="27">
        <v>30</v>
      </c>
      <c r="H10" s="27">
        <v>28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3038</v>
      </c>
      <c r="D11" s="24" t="s">
        <v>137</v>
      </c>
      <c r="E11" s="25">
        <v>15</v>
      </c>
      <c r="F11" s="26">
        <v>15</v>
      </c>
      <c r="G11" s="27">
        <v>15</v>
      </c>
      <c r="H11" s="27">
        <v>9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132</v>
      </c>
      <c r="G29" s="46">
        <f>SUM(G8:G27)</f>
        <v>135</v>
      </c>
      <c r="H29" s="47">
        <f>SUM(H8:H27)</f>
        <v>127</v>
      </c>
      <c r="I29" s="48">
        <v>141</v>
      </c>
      <c r="J29" s="49">
        <v>128</v>
      </c>
      <c r="K29" s="49">
        <v>137</v>
      </c>
      <c r="L29" s="49">
        <v>133</v>
      </c>
      <c r="M29" s="49">
        <v>132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165</v>
      </c>
      <c r="F32" s="63"/>
      <c r="G32" s="64"/>
      <c r="H32" s="65"/>
      <c r="I32" s="48">
        <v>165</v>
      </c>
      <c r="J32" s="49">
        <v>165</v>
      </c>
      <c r="K32" s="49">
        <v>165</v>
      </c>
      <c r="L32" s="49">
        <v>165</v>
      </c>
      <c r="M32" s="49">
        <v>165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24</v>
      </c>
      <c r="J33" s="72">
        <f t="shared" si="0"/>
        <v>37</v>
      </c>
      <c r="K33" s="72">
        <f t="shared" si="0"/>
        <v>28</v>
      </c>
      <c r="L33" s="72">
        <f t="shared" si="0"/>
        <v>32</v>
      </c>
      <c r="M33" s="72">
        <f t="shared" si="0"/>
        <v>33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0.14545454545454545</v>
      </c>
      <c r="J34" s="78">
        <f t="shared" ref="J34:M34" si="1">IF(J32="","",J33/J32)</f>
        <v>0.22424242424242424</v>
      </c>
      <c r="K34" s="78">
        <f t="shared" si="1"/>
        <v>0.16969696969696971</v>
      </c>
      <c r="L34" s="78">
        <f t="shared" si="1"/>
        <v>0.19393939393939394</v>
      </c>
      <c r="M34" s="78">
        <f t="shared" si="1"/>
        <v>0.2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0.8</v>
      </c>
      <c r="J35" s="83">
        <f t="shared" si="2"/>
        <v>1.2333333333333334</v>
      </c>
      <c r="K35" s="83">
        <f t="shared" si="2"/>
        <v>0.93333333333333335</v>
      </c>
      <c r="L35" s="83">
        <f t="shared" si="2"/>
        <v>1.0666666666666667</v>
      </c>
      <c r="M35" s="83">
        <f t="shared" si="2"/>
        <v>1.1000000000000001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pbuSB9iTRhelw3819xhg7HnrAL39prwbuXUv28XBq22s8mm091KPLfkePJiwnPe+FRSCZA7QZRD7Od1k4Ed+Ow==" saltValue="mcDlkcMJFOLQdF1E4nUan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59" priority="5">
      <formula>LEN(TRIM(I34))=0</formula>
    </cfRule>
    <cfRule type="cellIs" dxfId="258" priority="6" stopIfTrue="1" operator="lessThan">
      <formula>0</formula>
    </cfRule>
    <cfRule type="cellIs" dxfId="257" priority="7" stopIfTrue="1" operator="between">
      <formula>0</formula>
      <formula>0.05</formula>
    </cfRule>
    <cfRule type="cellIs" dxfId="256" priority="8" stopIfTrue="1" operator="greaterThan">
      <formula>0.05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0D9D1-27E6-4D51-81FA-9233DBE8DDF9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138</v>
      </c>
      <c r="D5" s="93" t="s">
        <v>139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2139</v>
      </c>
      <c r="D8" s="17" t="s">
        <v>140</v>
      </c>
      <c r="E8" s="18">
        <v>30</v>
      </c>
      <c r="F8" s="19">
        <v>28</v>
      </c>
      <c r="G8" s="20">
        <v>29</v>
      </c>
      <c r="H8" s="20">
        <v>25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3032</v>
      </c>
      <c r="D9" s="24" t="s">
        <v>141</v>
      </c>
      <c r="E9" s="25">
        <v>15</v>
      </c>
      <c r="F9" s="26">
        <v>8</v>
      </c>
      <c r="G9" s="27">
        <v>9</v>
      </c>
      <c r="H9" s="27">
        <v>10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36</v>
      </c>
      <c r="G29" s="46">
        <f>SUM(G8:G27)</f>
        <v>38</v>
      </c>
      <c r="H29" s="47">
        <f>SUM(H8:H27)</f>
        <v>35</v>
      </c>
      <c r="I29" s="48">
        <v>36</v>
      </c>
      <c r="J29" s="49">
        <v>33</v>
      </c>
      <c r="K29" s="49">
        <v>29</v>
      </c>
      <c r="L29" s="49">
        <v>22</v>
      </c>
      <c r="M29" s="49">
        <v>26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45</v>
      </c>
      <c r="F32" s="63"/>
      <c r="G32" s="64"/>
      <c r="H32" s="65"/>
      <c r="I32" s="48">
        <v>45</v>
      </c>
      <c r="J32" s="49">
        <v>45</v>
      </c>
      <c r="K32" s="49">
        <v>45</v>
      </c>
      <c r="L32" s="49">
        <v>45</v>
      </c>
      <c r="M32" s="49">
        <v>45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9</v>
      </c>
      <c r="J33" s="72">
        <f t="shared" si="0"/>
        <v>12</v>
      </c>
      <c r="K33" s="72">
        <f t="shared" si="0"/>
        <v>16</v>
      </c>
      <c r="L33" s="72">
        <f t="shared" si="0"/>
        <v>23</v>
      </c>
      <c r="M33" s="72">
        <f t="shared" si="0"/>
        <v>19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</v>
      </c>
      <c r="J34" s="78">
        <f t="shared" ref="J34:M34" si="1">IF(J32="","",J33/J32)</f>
        <v>0.26666666666666666</v>
      </c>
      <c r="K34" s="78">
        <f t="shared" si="1"/>
        <v>0.35555555555555557</v>
      </c>
      <c r="L34" s="78">
        <f t="shared" si="1"/>
        <v>0.51111111111111107</v>
      </c>
      <c r="M34" s="78">
        <f t="shared" si="1"/>
        <v>0.42222222222222222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0.3</v>
      </c>
      <c r="J35" s="83">
        <f t="shared" si="2"/>
        <v>0.4</v>
      </c>
      <c r="K35" s="83">
        <f t="shared" si="2"/>
        <v>0.53333333333333333</v>
      </c>
      <c r="L35" s="83">
        <f t="shared" si="2"/>
        <v>0.76666666666666672</v>
      </c>
      <c r="M35" s="83">
        <f t="shared" si="2"/>
        <v>0.6333333333333333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ltXeOPfjoehhUB7fWMPxeCODKTuBeOi84yoTh9a8fxXeBr+QdEdhQku/hpq9O7DokzunRdqNUw2KSGk6Q4YUOw==" saltValue="K+VzpKpvHxZIvXW61k6G/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55" priority="5">
      <formula>LEN(TRIM(I34))=0</formula>
    </cfRule>
    <cfRule type="cellIs" dxfId="254" priority="6" stopIfTrue="1" operator="lessThan">
      <formula>0</formula>
    </cfRule>
    <cfRule type="cellIs" dxfId="253" priority="7" stopIfTrue="1" operator="between">
      <formula>0</formula>
      <formula>0.05</formula>
    </cfRule>
    <cfRule type="cellIs" dxfId="252" priority="8" stopIfTrue="1" operator="greaterThan">
      <formula>0.05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369E5-1466-4F1C-92BB-5F97E5EC0909}">
  <dimension ref="A2:O37"/>
  <sheetViews>
    <sheetView showGridLines="0" showRowColHeaders="0" zoomScale="85" zoomScaleNormal="85" workbookViewId="0">
      <selection activeCell="P5" sqref="P5"/>
    </sheetView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142</v>
      </c>
      <c r="D5" s="93" t="s">
        <v>143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2061</v>
      </c>
      <c r="D8" s="17" t="s">
        <v>144</v>
      </c>
      <c r="E8" s="18">
        <v>15</v>
      </c>
      <c r="F8" s="19">
        <v>20</v>
      </c>
      <c r="G8" s="20">
        <v>15</v>
      </c>
      <c r="H8" s="20">
        <v>16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2145</v>
      </c>
      <c r="D9" s="24" t="s">
        <v>145</v>
      </c>
      <c r="E9" s="25">
        <v>8</v>
      </c>
      <c r="F9" s="26">
        <v>4</v>
      </c>
      <c r="G9" s="27">
        <v>5</v>
      </c>
      <c r="H9" s="27">
        <v>5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3040</v>
      </c>
      <c r="D10" s="24" t="s">
        <v>146</v>
      </c>
      <c r="E10" s="25">
        <v>30</v>
      </c>
      <c r="F10" s="26">
        <v>29</v>
      </c>
      <c r="G10" s="27">
        <v>27</v>
      </c>
      <c r="H10" s="27">
        <v>29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3041</v>
      </c>
      <c r="D11" s="24" t="s">
        <v>147</v>
      </c>
      <c r="E11" s="25">
        <v>15</v>
      </c>
      <c r="F11" s="26">
        <v>10</v>
      </c>
      <c r="G11" s="27">
        <v>8</v>
      </c>
      <c r="H11" s="27">
        <v>7</v>
      </c>
      <c r="I11" s="28"/>
      <c r="J11" s="29"/>
      <c r="K11" s="29"/>
      <c r="L11" s="29"/>
      <c r="M11" s="29"/>
      <c r="N11" s="8"/>
      <c r="O11" s="2"/>
    </row>
    <row r="12" spans="1:15" ht="30" customHeight="1" x14ac:dyDescent="0.35">
      <c r="A12" s="2"/>
      <c r="B12" s="6"/>
      <c r="C12" s="23">
        <v>3366</v>
      </c>
      <c r="D12" s="24" t="s">
        <v>148</v>
      </c>
      <c r="E12" s="25">
        <v>15</v>
      </c>
      <c r="F12" s="26">
        <v>6</v>
      </c>
      <c r="G12" s="27">
        <v>13</v>
      </c>
      <c r="H12" s="27">
        <v>10</v>
      </c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31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23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32"/>
      <c r="D26" s="33"/>
      <c r="E26" s="34"/>
      <c r="F26" s="35"/>
      <c r="G26" s="36"/>
      <c r="H26" s="37"/>
      <c r="I26" s="38"/>
      <c r="J26" s="39"/>
      <c r="K26" s="39"/>
      <c r="L26" s="39"/>
      <c r="M26" s="39"/>
      <c r="N26" s="8"/>
      <c r="O26" s="2"/>
    </row>
    <row r="27" spans="1:15" ht="4.5" customHeight="1" x14ac:dyDescent="0.35">
      <c r="A27" s="2"/>
      <c r="B27" s="6"/>
      <c r="C27" s="4"/>
      <c r="D27" s="40"/>
      <c r="E27" s="4"/>
      <c r="F27" s="41"/>
      <c r="G27" s="41"/>
      <c r="H27" s="41"/>
      <c r="I27" s="4"/>
      <c r="J27" s="4"/>
      <c r="K27" s="42"/>
      <c r="L27" s="42"/>
      <c r="M27" s="42"/>
      <c r="N27" s="15"/>
      <c r="O27" s="2"/>
    </row>
    <row r="28" spans="1:15" ht="15" customHeight="1" x14ac:dyDescent="0.35">
      <c r="A28" s="2"/>
      <c r="B28" s="6"/>
      <c r="C28" s="15"/>
      <c r="D28" s="43" t="s">
        <v>20</v>
      </c>
      <c r="E28" s="44"/>
      <c r="F28" s="45">
        <f>SUM(F8:F26)</f>
        <v>69</v>
      </c>
      <c r="G28" s="46">
        <f>SUM(G8:G26)</f>
        <v>68</v>
      </c>
      <c r="H28" s="47">
        <f>SUM(H8:H26)</f>
        <v>67</v>
      </c>
      <c r="I28" s="48">
        <v>65</v>
      </c>
      <c r="J28" s="49">
        <v>69</v>
      </c>
      <c r="K28" s="49">
        <v>62</v>
      </c>
      <c r="L28" s="49">
        <v>62</v>
      </c>
      <c r="M28" s="49">
        <v>64</v>
      </c>
      <c r="N28" s="8"/>
      <c r="O28" s="2"/>
    </row>
    <row r="29" spans="1:15" hidden="1" x14ac:dyDescent="0.35">
      <c r="A29" s="2"/>
      <c r="B29" s="6"/>
      <c r="C29" s="15"/>
      <c r="D29" s="50" t="s">
        <v>21</v>
      </c>
      <c r="E29" s="51"/>
      <c r="F29" s="52"/>
      <c r="G29" s="53"/>
      <c r="H29" s="54"/>
      <c r="I29" s="55"/>
      <c r="J29" s="56"/>
      <c r="K29" s="56"/>
      <c r="L29" s="56"/>
      <c r="M29" s="56"/>
      <c r="N29" s="8"/>
      <c r="O29" s="2"/>
    </row>
    <row r="30" spans="1:15" ht="4.5" customHeight="1" x14ac:dyDescent="0.35">
      <c r="A30" s="2"/>
      <c r="B30" s="6"/>
      <c r="C30" s="57"/>
      <c r="D30" s="58"/>
      <c r="E30" s="59"/>
      <c r="F30" s="59"/>
      <c r="G30" s="59"/>
      <c r="H30" s="59"/>
      <c r="I30" s="59"/>
      <c r="J30" s="59"/>
      <c r="K30" s="60"/>
      <c r="L30" s="60"/>
      <c r="M30" s="60"/>
      <c r="N30" s="15"/>
      <c r="O30" s="2"/>
    </row>
    <row r="31" spans="1:15" ht="15" customHeight="1" x14ac:dyDescent="0.35">
      <c r="A31" s="2"/>
      <c r="B31" s="6"/>
      <c r="C31" s="57"/>
      <c r="D31" s="61" t="s">
        <v>22</v>
      </c>
      <c r="E31" s="62">
        <f>SUM(E8:E26)</f>
        <v>83</v>
      </c>
      <c r="F31" s="63"/>
      <c r="G31" s="64"/>
      <c r="H31" s="65"/>
      <c r="I31" s="48">
        <v>83</v>
      </c>
      <c r="J31" s="49">
        <v>83</v>
      </c>
      <c r="K31" s="49">
        <v>83</v>
      </c>
      <c r="L31" s="49">
        <v>83</v>
      </c>
      <c r="M31" s="49">
        <v>83</v>
      </c>
      <c r="N31" s="8"/>
      <c r="O31" s="2"/>
    </row>
    <row r="32" spans="1:15" ht="15" customHeight="1" x14ac:dyDescent="0.35">
      <c r="A32" s="2"/>
      <c r="B32" s="6"/>
      <c r="C32" s="57"/>
      <c r="D32" s="66" t="s">
        <v>23</v>
      </c>
      <c r="E32" s="67"/>
      <c r="F32" s="68"/>
      <c r="G32" s="69"/>
      <c r="H32" s="70"/>
      <c r="I32" s="71">
        <f t="shared" ref="I32:M32" si="0">IF(I28="","",I31-I28)</f>
        <v>18</v>
      </c>
      <c r="J32" s="72">
        <f t="shared" si="0"/>
        <v>14</v>
      </c>
      <c r="K32" s="72">
        <f t="shared" si="0"/>
        <v>21</v>
      </c>
      <c r="L32" s="72">
        <f t="shared" si="0"/>
        <v>21</v>
      </c>
      <c r="M32" s="72">
        <f t="shared" si="0"/>
        <v>19</v>
      </c>
      <c r="N32" s="8"/>
      <c r="O32" s="2"/>
    </row>
    <row r="33" spans="1:15" ht="15" customHeight="1" x14ac:dyDescent="0.35">
      <c r="A33" s="2"/>
      <c r="B33" s="6"/>
      <c r="C33" s="57"/>
      <c r="D33" s="66" t="s">
        <v>24</v>
      </c>
      <c r="E33" s="73"/>
      <c r="F33" s="74"/>
      <c r="G33" s="75"/>
      <c r="H33" s="76"/>
      <c r="I33" s="77">
        <f>IF(I31="","",I32/I31)</f>
        <v>0.21686746987951808</v>
      </c>
      <c r="J33" s="78">
        <f t="shared" ref="J33:M33" si="1">IF(J31="","",J32/J31)</f>
        <v>0.16867469879518071</v>
      </c>
      <c r="K33" s="78">
        <f t="shared" si="1"/>
        <v>0.25301204819277107</v>
      </c>
      <c r="L33" s="78">
        <f t="shared" si="1"/>
        <v>0.25301204819277107</v>
      </c>
      <c r="M33" s="78">
        <f t="shared" si="1"/>
        <v>0.2289156626506024</v>
      </c>
      <c r="N33" s="8"/>
      <c r="O33" s="2"/>
    </row>
    <row r="34" spans="1:15" ht="15" customHeight="1" x14ac:dyDescent="0.35">
      <c r="A34" s="2"/>
      <c r="B34" s="6"/>
      <c r="C34" s="57"/>
      <c r="D34" s="79" t="s">
        <v>25</v>
      </c>
      <c r="E34" s="80"/>
      <c r="F34" s="52"/>
      <c r="G34" s="53"/>
      <c r="H34" s="81"/>
      <c r="I34" s="82">
        <f t="shared" ref="I34:M34" si="2">IF(I28="","",I32/30)</f>
        <v>0.6</v>
      </c>
      <c r="J34" s="83">
        <f t="shared" si="2"/>
        <v>0.46666666666666667</v>
      </c>
      <c r="K34" s="83">
        <f t="shared" si="2"/>
        <v>0.7</v>
      </c>
      <c r="L34" s="83">
        <f t="shared" si="2"/>
        <v>0.7</v>
      </c>
      <c r="M34" s="83">
        <f t="shared" si="2"/>
        <v>0.6333333333333333</v>
      </c>
      <c r="N34" s="8"/>
      <c r="O34" s="2"/>
    </row>
    <row r="35" spans="1:15" ht="30" customHeight="1" x14ac:dyDescent="0.35">
      <c r="A35" s="2"/>
      <c r="B35" s="84"/>
      <c r="C35" s="85"/>
      <c r="D35" s="85"/>
      <c r="E35" s="92"/>
      <c r="F35" s="92"/>
      <c r="G35" s="92"/>
      <c r="H35" s="92"/>
      <c r="I35" s="92"/>
      <c r="J35" s="92"/>
      <c r="K35" s="92"/>
      <c r="L35" s="92"/>
      <c r="M35" s="92"/>
      <c r="N35" s="86"/>
      <c r="O35" s="2"/>
    </row>
    <row r="36" spans="1:15" ht="1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5" customHeight="1" x14ac:dyDescent="0.35"/>
  </sheetData>
  <sheetProtection algorithmName="SHA-512" hashValue="j4IZM3Pvw98vPeXxGlWVJDT1xaa0lUtoZICWG87uvRLdQ37o+iUvEc1OewBeKv5R7dln6CMry9HBGAL6J0bGYg==" saltValue="7XH4HOQn4TqRUlc1eB9q8Q==" spinCount="100000" sheet="1" objects="1" scenarios="1"/>
  <mergeCells count="6">
    <mergeCell ref="E35:M35"/>
    <mergeCell ref="D5:M5"/>
    <mergeCell ref="C6:C7"/>
    <mergeCell ref="D6:D7"/>
    <mergeCell ref="F6:H6"/>
    <mergeCell ref="I6:M6"/>
  </mergeCells>
  <conditionalFormatting sqref="I33:M33">
    <cfRule type="containsBlanks" dxfId="251" priority="5">
      <formula>LEN(TRIM(I33))=0</formula>
    </cfRule>
    <cfRule type="cellIs" dxfId="250" priority="6" stopIfTrue="1" operator="lessThan">
      <formula>0</formula>
    </cfRule>
    <cfRule type="cellIs" dxfId="249" priority="7" stopIfTrue="1" operator="between">
      <formula>0</formula>
      <formula>0.05</formula>
    </cfRule>
    <cfRule type="cellIs" dxfId="248" priority="8" stopIfTrue="1" operator="greaterThan">
      <formula>0.05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0768-1C7E-4C93-8736-E31B2F8ACEF6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26</v>
      </c>
      <c r="D5" s="93" t="s">
        <v>27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2029</v>
      </c>
      <c r="D8" s="17" t="s">
        <v>28</v>
      </c>
      <c r="E8" s="18">
        <v>30</v>
      </c>
      <c r="F8" s="19">
        <v>24</v>
      </c>
      <c r="G8" s="20">
        <v>29</v>
      </c>
      <c r="H8" s="20">
        <v>21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2069</v>
      </c>
      <c r="D9" s="24" t="s">
        <v>29</v>
      </c>
      <c r="E9" s="25">
        <v>60</v>
      </c>
      <c r="F9" s="26">
        <v>59</v>
      </c>
      <c r="G9" s="27">
        <v>59</v>
      </c>
      <c r="H9" s="27">
        <v>59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2416</v>
      </c>
      <c r="D10" s="24" t="s">
        <v>30</v>
      </c>
      <c r="E10" s="25">
        <v>60</v>
      </c>
      <c r="F10" s="26">
        <v>60</v>
      </c>
      <c r="G10" s="27">
        <v>59</v>
      </c>
      <c r="H10" s="27">
        <v>60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3400</v>
      </c>
      <c r="D11" s="24" t="s">
        <v>31</v>
      </c>
      <c r="E11" s="25">
        <v>30</v>
      </c>
      <c r="F11" s="26">
        <v>30</v>
      </c>
      <c r="G11" s="27">
        <v>30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173</v>
      </c>
      <c r="G29" s="46">
        <f>SUM(G8:G27)</f>
        <v>177</v>
      </c>
      <c r="H29" s="47">
        <f>SUM(H8:H27)</f>
        <v>170</v>
      </c>
      <c r="I29" s="48">
        <v>160</v>
      </c>
      <c r="J29" s="49">
        <v>158</v>
      </c>
      <c r="K29" s="49">
        <v>164</v>
      </c>
      <c r="L29" s="49">
        <v>171</v>
      </c>
      <c r="M29" s="49">
        <v>167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180</v>
      </c>
      <c r="F32" s="63"/>
      <c r="G32" s="64"/>
      <c r="H32" s="65"/>
      <c r="I32" s="48">
        <v>180</v>
      </c>
      <c r="J32" s="49">
        <v>180</v>
      </c>
      <c r="K32" s="49">
        <v>180</v>
      </c>
      <c r="L32" s="49">
        <v>180</v>
      </c>
      <c r="M32" s="49">
        <v>180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20</v>
      </c>
      <c r="J33" s="72">
        <f t="shared" si="0"/>
        <v>22</v>
      </c>
      <c r="K33" s="72">
        <f t="shared" si="0"/>
        <v>16</v>
      </c>
      <c r="L33" s="72">
        <f t="shared" si="0"/>
        <v>9</v>
      </c>
      <c r="M33" s="72">
        <f t="shared" si="0"/>
        <v>13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0.1111111111111111</v>
      </c>
      <c r="J34" s="78">
        <f t="shared" ref="J34:M34" si="1">IF(J32="","",J33/J32)</f>
        <v>0.12222222222222222</v>
      </c>
      <c r="K34" s="78">
        <f t="shared" si="1"/>
        <v>8.8888888888888892E-2</v>
      </c>
      <c r="L34" s="78">
        <f t="shared" si="1"/>
        <v>0.05</v>
      </c>
      <c r="M34" s="78">
        <f t="shared" si="1"/>
        <v>7.2222222222222215E-2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0.66666666666666663</v>
      </c>
      <c r="J35" s="83">
        <f t="shared" si="2"/>
        <v>0.73333333333333328</v>
      </c>
      <c r="K35" s="83">
        <f t="shared" si="2"/>
        <v>0.53333333333333333</v>
      </c>
      <c r="L35" s="83">
        <f t="shared" si="2"/>
        <v>0.3</v>
      </c>
      <c r="M35" s="83">
        <f t="shared" si="2"/>
        <v>0.43333333333333335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JwKGK+uXI5BJbaWh6zfGdj1O9QG7uqgtkR8LN2qPD27YhVD2RaZm+/CwA20x+uYmVggynqfKc1M01hYZ/p4QEA==" saltValue="zZJXy4EqFZ1oTVXtaSrC3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19" priority="5">
      <formula>LEN(TRIM(I34))=0</formula>
    </cfRule>
    <cfRule type="cellIs" dxfId="318" priority="6" stopIfTrue="1" operator="lessThan">
      <formula>0</formula>
    </cfRule>
    <cfRule type="cellIs" dxfId="317" priority="7" stopIfTrue="1" operator="between">
      <formula>0</formula>
      <formula>0.05</formula>
    </cfRule>
    <cfRule type="cellIs" dxfId="316" priority="8" stopIfTrue="1" operator="greaterThan">
      <formula>0.05</formula>
    </cfRule>
  </conditionalFormatting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518BF-F4CF-470F-886B-8CD44CC0AA21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149</v>
      </c>
      <c r="D5" s="93" t="s">
        <v>150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2088</v>
      </c>
      <c r="D8" s="17" t="s">
        <v>151</v>
      </c>
      <c r="E8" s="18">
        <v>30</v>
      </c>
      <c r="F8" s="19">
        <v>8</v>
      </c>
      <c r="G8" s="20">
        <v>23</v>
      </c>
      <c r="H8" s="20">
        <v>14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2316</v>
      </c>
      <c r="D9" s="24" t="s">
        <v>152</v>
      </c>
      <c r="E9" s="25">
        <v>30</v>
      </c>
      <c r="F9" s="26">
        <v>18</v>
      </c>
      <c r="G9" s="27">
        <v>30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2397</v>
      </c>
      <c r="D10" s="24" t="s">
        <v>153</v>
      </c>
      <c r="E10" s="25">
        <v>60</v>
      </c>
      <c r="F10" s="26">
        <v>57</v>
      </c>
      <c r="G10" s="27">
        <v>60</v>
      </c>
      <c r="H10" s="27">
        <v>51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3043</v>
      </c>
      <c r="D11" s="24" t="s">
        <v>154</v>
      </c>
      <c r="E11" s="25">
        <v>60</v>
      </c>
      <c r="F11" s="26">
        <v>45</v>
      </c>
      <c r="G11" s="27">
        <v>52</v>
      </c>
      <c r="H11" s="27">
        <v>55</v>
      </c>
      <c r="I11" s="28"/>
      <c r="J11" s="29"/>
      <c r="K11" s="29"/>
      <c r="L11" s="29"/>
      <c r="M11" s="29"/>
      <c r="N11" s="8"/>
      <c r="O11" s="2"/>
    </row>
    <row r="12" spans="1:15" ht="30" customHeight="1" x14ac:dyDescent="0.35">
      <c r="A12" s="2"/>
      <c r="B12" s="6"/>
      <c r="C12" s="23">
        <v>3334</v>
      </c>
      <c r="D12" s="24" t="s">
        <v>155</v>
      </c>
      <c r="E12" s="25">
        <v>30</v>
      </c>
      <c r="F12" s="26">
        <v>24</v>
      </c>
      <c r="G12" s="27">
        <v>25</v>
      </c>
      <c r="H12" s="27">
        <v>24</v>
      </c>
      <c r="I12" s="28"/>
      <c r="J12" s="29"/>
      <c r="K12" s="29"/>
      <c r="L12" s="29"/>
      <c r="M12" s="29"/>
      <c r="N12" s="8"/>
      <c r="O12" s="2"/>
    </row>
    <row r="13" spans="1:15" ht="30" customHeight="1" x14ac:dyDescent="0.35">
      <c r="A13" s="2"/>
      <c r="B13" s="6"/>
      <c r="C13" s="23">
        <v>3394</v>
      </c>
      <c r="D13" s="24" t="s">
        <v>156</v>
      </c>
      <c r="E13" s="25">
        <v>45</v>
      </c>
      <c r="F13" s="26">
        <v>46</v>
      </c>
      <c r="G13" s="27">
        <v>45</v>
      </c>
      <c r="H13" s="27">
        <v>36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3424</v>
      </c>
      <c r="D14" s="24" t="s">
        <v>157</v>
      </c>
      <c r="E14" s="25">
        <v>30</v>
      </c>
      <c r="F14" s="26">
        <v>23</v>
      </c>
      <c r="G14" s="27">
        <v>30</v>
      </c>
      <c r="H14" s="27">
        <v>30</v>
      </c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221</v>
      </c>
      <c r="G29" s="46">
        <f>SUM(G8:G27)</f>
        <v>265</v>
      </c>
      <c r="H29" s="47">
        <f>SUM(H8:H27)</f>
        <v>240</v>
      </c>
      <c r="I29" s="48">
        <v>238</v>
      </c>
      <c r="J29" s="49">
        <v>236</v>
      </c>
      <c r="K29" s="49">
        <v>239</v>
      </c>
      <c r="L29" s="49">
        <v>237</v>
      </c>
      <c r="M29" s="49">
        <v>238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285</v>
      </c>
      <c r="F32" s="63"/>
      <c r="G32" s="64"/>
      <c r="H32" s="65"/>
      <c r="I32" s="48">
        <v>285</v>
      </c>
      <c r="J32" s="49">
        <v>285</v>
      </c>
      <c r="K32" s="49">
        <v>285</v>
      </c>
      <c r="L32" s="49">
        <v>285</v>
      </c>
      <c r="M32" s="49">
        <v>285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47</v>
      </c>
      <c r="J33" s="72">
        <f t="shared" si="0"/>
        <v>49</v>
      </c>
      <c r="K33" s="72">
        <f t="shared" si="0"/>
        <v>46</v>
      </c>
      <c r="L33" s="72">
        <f t="shared" si="0"/>
        <v>48</v>
      </c>
      <c r="M33" s="72">
        <f t="shared" si="0"/>
        <v>47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0.1649122807017544</v>
      </c>
      <c r="J34" s="78">
        <f t="shared" ref="J34:M34" si="1">IF(J32="","",J33/J32)</f>
        <v>0.17192982456140352</v>
      </c>
      <c r="K34" s="78">
        <f t="shared" si="1"/>
        <v>0.16140350877192983</v>
      </c>
      <c r="L34" s="78">
        <f t="shared" si="1"/>
        <v>0.16842105263157894</v>
      </c>
      <c r="M34" s="78">
        <f t="shared" si="1"/>
        <v>0.1649122807017544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1.5666666666666667</v>
      </c>
      <c r="J35" s="83">
        <f t="shared" si="2"/>
        <v>1.6333333333333333</v>
      </c>
      <c r="K35" s="83">
        <f t="shared" si="2"/>
        <v>1.5333333333333334</v>
      </c>
      <c r="L35" s="83">
        <f t="shared" si="2"/>
        <v>1.6</v>
      </c>
      <c r="M35" s="83">
        <f t="shared" si="2"/>
        <v>1.5666666666666667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l5+IrS9z3LofH7hOQOLSKTCL2D7RHcdyRJOUXPFMqRLPRsVza6MPngFr+F7qTZfJGLSmmgY75YOyjZNMkON2tw==" saltValue="BrmzmGRnhnk004uhnchbx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47" priority="5">
      <formula>LEN(TRIM(I34))=0</formula>
    </cfRule>
    <cfRule type="cellIs" dxfId="246" priority="6" stopIfTrue="1" operator="lessThan">
      <formula>0</formula>
    </cfRule>
    <cfRule type="cellIs" dxfId="245" priority="7" stopIfTrue="1" operator="between">
      <formula>0</formula>
      <formula>0.05</formula>
    </cfRule>
    <cfRule type="cellIs" dxfId="244" priority="8" stopIfTrue="1" operator="greaterThan">
      <formula>0.05</formula>
    </cfRule>
  </conditionalFormatting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762C-D403-44CE-B26C-269F37CBB6B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158</v>
      </c>
      <c r="D5" s="93" t="s">
        <v>159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2072</v>
      </c>
      <c r="D8" s="17" t="s">
        <v>160</v>
      </c>
      <c r="E8" s="18">
        <v>30</v>
      </c>
      <c r="F8" s="19">
        <v>30</v>
      </c>
      <c r="G8" s="20">
        <v>26</v>
      </c>
      <c r="H8" s="20">
        <v>29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3007</v>
      </c>
      <c r="D9" s="24" t="s">
        <v>161</v>
      </c>
      <c r="E9" s="25">
        <v>15</v>
      </c>
      <c r="F9" s="26">
        <v>14</v>
      </c>
      <c r="G9" s="27">
        <v>14</v>
      </c>
      <c r="H9" s="27">
        <v>15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44</v>
      </c>
      <c r="G29" s="46">
        <f>SUM(G8:G27)</f>
        <v>40</v>
      </c>
      <c r="H29" s="47">
        <f>SUM(H8:H27)</f>
        <v>44</v>
      </c>
      <c r="I29" s="48">
        <v>37</v>
      </c>
      <c r="J29" s="49">
        <v>42</v>
      </c>
      <c r="K29" s="49">
        <v>53</v>
      </c>
      <c r="L29" s="49">
        <v>45</v>
      </c>
      <c r="M29" s="49">
        <v>47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45</v>
      </c>
      <c r="F32" s="63"/>
      <c r="G32" s="64"/>
      <c r="H32" s="65"/>
      <c r="I32" s="48">
        <v>45</v>
      </c>
      <c r="J32" s="49">
        <v>45</v>
      </c>
      <c r="K32" s="49">
        <v>45</v>
      </c>
      <c r="L32" s="49">
        <v>45</v>
      </c>
      <c r="M32" s="49">
        <v>45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8</v>
      </c>
      <c r="J33" s="72">
        <f t="shared" si="0"/>
        <v>3</v>
      </c>
      <c r="K33" s="72">
        <f t="shared" si="0"/>
        <v>-8</v>
      </c>
      <c r="L33" s="72">
        <f t="shared" si="0"/>
        <v>0</v>
      </c>
      <c r="M33" s="72">
        <f t="shared" si="0"/>
        <v>-2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0.17777777777777778</v>
      </c>
      <c r="J34" s="78">
        <f t="shared" ref="J34:M34" si="1">IF(J32="","",J33/J32)</f>
        <v>6.6666666666666666E-2</v>
      </c>
      <c r="K34" s="78">
        <f t="shared" si="1"/>
        <v>-0.17777777777777778</v>
      </c>
      <c r="L34" s="78">
        <f t="shared" si="1"/>
        <v>0</v>
      </c>
      <c r="M34" s="78">
        <f t="shared" si="1"/>
        <v>-4.4444444444444446E-2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0.26666666666666666</v>
      </c>
      <c r="J35" s="83">
        <f t="shared" si="2"/>
        <v>0.1</v>
      </c>
      <c r="K35" s="83">
        <f t="shared" si="2"/>
        <v>-0.26666666666666666</v>
      </c>
      <c r="L35" s="83">
        <f t="shared" si="2"/>
        <v>0</v>
      </c>
      <c r="M35" s="83">
        <f t="shared" si="2"/>
        <v>-6.6666666666666666E-2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lO652ztT11mVKvVczvBoo+Dch4KraBwuWm/xj1Y3QhBD9QXunUxng9FWsQ6YKDDPnGcNLRSXOs2obdIeZhWxew==" saltValue="6ueF+8lKoLyvpuXEiczcK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43" priority="5">
      <formula>LEN(TRIM(I34))=0</formula>
    </cfRule>
    <cfRule type="cellIs" dxfId="242" priority="6" stopIfTrue="1" operator="lessThan">
      <formula>0</formula>
    </cfRule>
    <cfRule type="cellIs" dxfId="241" priority="7" stopIfTrue="1" operator="between">
      <formula>0</formula>
      <formula>0.05</formula>
    </cfRule>
    <cfRule type="cellIs" dxfId="240" priority="8" stopIfTrue="1" operator="greaterThan">
      <formula>0.05</formula>
    </cfRule>
  </conditionalFormatting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F1A43-1F75-4E3A-BC00-025657D5AAFA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162</v>
      </c>
      <c r="D5" s="93" t="s">
        <v>163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2050</v>
      </c>
      <c r="D8" s="17" t="s">
        <v>164</v>
      </c>
      <c r="E8" s="18">
        <v>30</v>
      </c>
      <c r="F8" s="19">
        <v>28</v>
      </c>
      <c r="G8" s="20">
        <v>29</v>
      </c>
      <c r="H8" s="20">
        <v>30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2304</v>
      </c>
      <c r="D9" s="24" t="s">
        <v>165</v>
      </c>
      <c r="E9" s="25">
        <v>30</v>
      </c>
      <c r="F9" s="26">
        <v>30</v>
      </c>
      <c r="G9" s="27">
        <v>29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2362</v>
      </c>
      <c r="D10" s="24" t="s">
        <v>166</v>
      </c>
      <c r="E10" s="25">
        <v>30</v>
      </c>
      <c r="F10" s="26">
        <v>30</v>
      </c>
      <c r="G10" s="27">
        <v>30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2414</v>
      </c>
      <c r="D11" s="24" t="s">
        <v>167</v>
      </c>
      <c r="E11" s="25">
        <v>45</v>
      </c>
      <c r="F11" s="26">
        <v>45</v>
      </c>
      <c r="G11" s="27">
        <v>45</v>
      </c>
      <c r="H11" s="27">
        <v>45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2462</v>
      </c>
      <c r="D12" s="24" t="s">
        <v>168</v>
      </c>
      <c r="E12" s="25">
        <v>60</v>
      </c>
      <c r="F12" s="26">
        <v>59</v>
      </c>
      <c r="G12" s="27">
        <v>58</v>
      </c>
      <c r="H12" s="27">
        <v>60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2464</v>
      </c>
      <c r="D13" s="24" t="s">
        <v>169</v>
      </c>
      <c r="E13" s="25">
        <v>60</v>
      </c>
      <c r="F13" s="26">
        <v>42</v>
      </c>
      <c r="G13" s="27">
        <v>58</v>
      </c>
      <c r="H13" s="27">
        <v>38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3025</v>
      </c>
      <c r="D14" s="24" t="s">
        <v>170</v>
      </c>
      <c r="E14" s="25">
        <v>30</v>
      </c>
      <c r="F14" s="26">
        <v>25</v>
      </c>
      <c r="G14" s="27">
        <v>17</v>
      </c>
      <c r="H14" s="27">
        <v>27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3341</v>
      </c>
      <c r="D15" s="24" t="s">
        <v>126</v>
      </c>
      <c r="E15" s="25">
        <v>30</v>
      </c>
      <c r="F15" s="26">
        <v>28</v>
      </c>
      <c r="G15" s="27">
        <v>30</v>
      </c>
      <c r="H15" s="27">
        <v>30</v>
      </c>
      <c r="I15" s="28"/>
      <c r="J15" s="29"/>
      <c r="K15" s="29"/>
      <c r="L15" s="29"/>
      <c r="M15" s="29"/>
      <c r="N15" s="8"/>
      <c r="O15" s="2"/>
    </row>
    <row r="16" spans="1:15" ht="15" customHeight="1" x14ac:dyDescent="0.35">
      <c r="A16" s="2"/>
      <c r="B16" s="6"/>
      <c r="C16" s="23">
        <v>4067</v>
      </c>
      <c r="D16" s="24" t="s">
        <v>171</v>
      </c>
      <c r="E16" s="25">
        <v>60</v>
      </c>
      <c r="F16" s="26">
        <v>60</v>
      </c>
      <c r="G16" s="27">
        <v>61</v>
      </c>
      <c r="H16" s="27">
        <v>61</v>
      </c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347</v>
      </c>
      <c r="G29" s="46">
        <f>SUM(G8:G27)</f>
        <v>357</v>
      </c>
      <c r="H29" s="47">
        <f>SUM(H8:H27)</f>
        <v>351</v>
      </c>
      <c r="I29" s="48">
        <v>316</v>
      </c>
      <c r="J29" s="49">
        <v>302</v>
      </c>
      <c r="K29" s="49">
        <v>313</v>
      </c>
      <c r="L29" s="49">
        <v>292</v>
      </c>
      <c r="M29" s="49">
        <v>301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375</v>
      </c>
      <c r="F32" s="63"/>
      <c r="G32" s="64"/>
      <c r="H32" s="65"/>
      <c r="I32" s="48">
        <v>375</v>
      </c>
      <c r="J32" s="49">
        <v>375</v>
      </c>
      <c r="K32" s="49">
        <v>375</v>
      </c>
      <c r="L32" s="49">
        <v>375</v>
      </c>
      <c r="M32" s="49">
        <v>375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59</v>
      </c>
      <c r="J33" s="72">
        <f t="shared" si="0"/>
        <v>73</v>
      </c>
      <c r="K33" s="72">
        <f t="shared" si="0"/>
        <v>62</v>
      </c>
      <c r="L33" s="72">
        <f t="shared" si="0"/>
        <v>83</v>
      </c>
      <c r="M33" s="72">
        <f t="shared" si="0"/>
        <v>74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0.15733333333333333</v>
      </c>
      <c r="J34" s="78">
        <f t="shared" ref="J34:M34" si="1">IF(J32="","",J33/J32)</f>
        <v>0.19466666666666665</v>
      </c>
      <c r="K34" s="78">
        <f t="shared" si="1"/>
        <v>0.16533333333333333</v>
      </c>
      <c r="L34" s="78">
        <f t="shared" si="1"/>
        <v>0.22133333333333333</v>
      </c>
      <c r="M34" s="78">
        <f t="shared" si="1"/>
        <v>0.19733333333333333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1.9666666666666666</v>
      </c>
      <c r="J35" s="83">
        <f t="shared" si="2"/>
        <v>2.4333333333333331</v>
      </c>
      <c r="K35" s="83">
        <f t="shared" si="2"/>
        <v>2.0666666666666669</v>
      </c>
      <c r="L35" s="83">
        <f t="shared" si="2"/>
        <v>2.7666666666666666</v>
      </c>
      <c r="M35" s="83">
        <f t="shared" si="2"/>
        <v>2.4666666666666668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PicI7+4d6n3BhhtkTzOcfoqVakJFY7AdFbq3Me5jzWxi0vKjWrr8OLEjvxPQh1bEslRO8gA2LgDlmNN8F5ZNLg==" saltValue="z7bMgFFw/ZsHiav0eY9h+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39" priority="5">
      <formula>LEN(TRIM(I34))=0</formula>
    </cfRule>
    <cfRule type="cellIs" dxfId="238" priority="6" stopIfTrue="1" operator="lessThan">
      <formula>0</formula>
    </cfRule>
    <cfRule type="cellIs" dxfId="237" priority="7" stopIfTrue="1" operator="between">
      <formula>0</formula>
      <formula>0.05</formula>
    </cfRule>
    <cfRule type="cellIs" dxfId="236" priority="8" stopIfTrue="1" operator="greaterThan">
      <formula>0.05</formula>
    </cfRule>
  </conditionalFormatting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CB9DE-A0BF-42F3-AD7C-A9E09E3DED5D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172</v>
      </c>
      <c r="D5" s="93" t="s">
        <v>173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30" customHeight="1" x14ac:dyDescent="0.35">
      <c r="A8" s="2"/>
      <c r="B8" s="6"/>
      <c r="C8" s="16">
        <v>3008</v>
      </c>
      <c r="D8" s="17" t="s">
        <v>174</v>
      </c>
      <c r="E8" s="18">
        <v>8</v>
      </c>
      <c r="F8" s="19">
        <v>5</v>
      </c>
      <c r="G8" s="20">
        <v>6</v>
      </c>
      <c r="H8" s="20">
        <v>5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3368</v>
      </c>
      <c r="D9" s="24" t="s">
        <v>175</v>
      </c>
      <c r="E9" s="25">
        <v>12</v>
      </c>
      <c r="F9" s="26">
        <v>8</v>
      </c>
      <c r="G9" s="27">
        <v>12</v>
      </c>
      <c r="H9" s="27">
        <v>10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3370</v>
      </c>
      <c r="D10" s="24" t="s">
        <v>176</v>
      </c>
      <c r="E10" s="25">
        <v>25</v>
      </c>
      <c r="F10" s="26">
        <v>25</v>
      </c>
      <c r="G10" s="27">
        <v>27</v>
      </c>
      <c r="H10" s="27">
        <v>24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5203</v>
      </c>
      <c r="D11" s="24" t="s">
        <v>177</v>
      </c>
      <c r="E11" s="25">
        <v>30</v>
      </c>
      <c r="F11" s="26">
        <v>29</v>
      </c>
      <c r="G11" s="27">
        <v>30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67</v>
      </c>
      <c r="G29" s="46">
        <f>SUM(G8:G27)</f>
        <v>75</v>
      </c>
      <c r="H29" s="47">
        <f>SUM(H8:H27)</f>
        <v>69</v>
      </c>
      <c r="I29" s="48">
        <v>61</v>
      </c>
      <c r="J29" s="49">
        <v>67</v>
      </c>
      <c r="K29" s="49">
        <v>64</v>
      </c>
      <c r="L29" s="49">
        <v>63</v>
      </c>
      <c r="M29" s="49">
        <v>65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75</v>
      </c>
      <c r="F32" s="63"/>
      <c r="G32" s="64"/>
      <c r="H32" s="65"/>
      <c r="I32" s="48">
        <v>75</v>
      </c>
      <c r="J32" s="49">
        <v>75</v>
      </c>
      <c r="K32" s="49">
        <v>75</v>
      </c>
      <c r="L32" s="49">
        <v>75</v>
      </c>
      <c r="M32" s="49">
        <v>75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14</v>
      </c>
      <c r="J33" s="72">
        <f t="shared" si="0"/>
        <v>8</v>
      </c>
      <c r="K33" s="72">
        <f t="shared" si="0"/>
        <v>11</v>
      </c>
      <c r="L33" s="72">
        <f t="shared" si="0"/>
        <v>12</v>
      </c>
      <c r="M33" s="72">
        <f t="shared" si="0"/>
        <v>10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0.18666666666666668</v>
      </c>
      <c r="J34" s="78">
        <f t="shared" ref="J34:M34" si="1">IF(J32="","",J33/J32)</f>
        <v>0.10666666666666667</v>
      </c>
      <c r="K34" s="78">
        <f t="shared" si="1"/>
        <v>0.14666666666666667</v>
      </c>
      <c r="L34" s="78">
        <f t="shared" si="1"/>
        <v>0.16</v>
      </c>
      <c r="M34" s="78">
        <f t="shared" si="1"/>
        <v>0.13333333333333333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0.46666666666666667</v>
      </c>
      <c r="J35" s="83">
        <f t="shared" si="2"/>
        <v>0.26666666666666666</v>
      </c>
      <c r="K35" s="83">
        <f t="shared" si="2"/>
        <v>0.36666666666666664</v>
      </c>
      <c r="L35" s="83">
        <f t="shared" si="2"/>
        <v>0.4</v>
      </c>
      <c r="M35" s="83">
        <f t="shared" si="2"/>
        <v>0.33333333333333331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TW7xkPANfbIa5dqUEimoZpl3v4hd33j0yoPhI1f49+koze45abg33D+TSnqO5qbvvKz47QmpUZlowvWMPaxRrg==" saltValue="fUoQdPq6B+zB2IKKTbyiB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35" priority="5">
      <formula>LEN(TRIM(I34))=0</formula>
    </cfRule>
    <cfRule type="cellIs" dxfId="234" priority="6" stopIfTrue="1" operator="lessThan">
      <formula>0</formula>
    </cfRule>
    <cfRule type="cellIs" dxfId="233" priority="7" stopIfTrue="1" operator="between">
      <formula>0</formula>
      <formula>0.05</formula>
    </cfRule>
    <cfRule type="cellIs" dxfId="232" priority="8" stopIfTrue="1" operator="greaterThan">
      <formula>0.05</formula>
    </cfRule>
  </conditionalFormatting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25E49-1119-4B40-8BB8-7D78F25D3EFE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178</v>
      </c>
      <c r="D5" s="93" t="s">
        <v>179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2314</v>
      </c>
      <c r="D8" s="17" t="s">
        <v>180</v>
      </c>
      <c r="E8" s="18">
        <v>30</v>
      </c>
      <c r="F8" s="19">
        <v>28</v>
      </c>
      <c r="G8" s="20">
        <v>23</v>
      </c>
      <c r="H8" s="20">
        <v>27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2339</v>
      </c>
      <c r="D9" s="24" t="s">
        <v>181</v>
      </c>
      <c r="E9" s="25">
        <v>60</v>
      </c>
      <c r="F9" s="26">
        <v>51</v>
      </c>
      <c r="G9" s="27">
        <v>40</v>
      </c>
      <c r="H9" s="27">
        <v>38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2384</v>
      </c>
      <c r="D10" s="24" t="s">
        <v>182</v>
      </c>
      <c r="E10" s="25">
        <v>60</v>
      </c>
      <c r="F10" s="26">
        <v>60</v>
      </c>
      <c r="G10" s="27">
        <v>60</v>
      </c>
      <c r="H10" s="27">
        <v>59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2429</v>
      </c>
      <c r="D11" s="24" t="s">
        <v>183</v>
      </c>
      <c r="E11" s="25">
        <v>45</v>
      </c>
      <c r="F11" s="26">
        <v>42</v>
      </c>
      <c r="G11" s="27">
        <v>44</v>
      </c>
      <c r="H11" s="27">
        <v>45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2452</v>
      </c>
      <c r="D12" s="24" t="s">
        <v>184</v>
      </c>
      <c r="E12" s="25">
        <v>60</v>
      </c>
      <c r="F12" s="26">
        <v>60</v>
      </c>
      <c r="G12" s="27">
        <v>60</v>
      </c>
      <c r="H12" s="27">
        <v>60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3029</v>
      </c>
      <c r="D13" s="24" t="s">
        <v>185</v>
      </c>
      <c r="E13" s="25">
        <v>60</v>
      </c>
      <c r="F13" s="26">
        <v>59</v>
      </c>
      <c r="G13" s="27">
        <v>58</v>
      </c>
      <c r="H13" s="27">
        <v>60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3344</v>
      </c>
      <c r="D14" s="24" t="s">
        <v>186</v>
      </c>
      <c r="E14" s="25">
        <v>30</v>
      </c>
      <c r="F14" s="26">
        <v>30</v>
      </c>
      <c r="G14" s="27">
        <v>30</v>
      </c>
      <c r="H14" s="27">
        <v>31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3345</v>
      </c>
      <c r="D15" s="24" t="s">
        <v>187</v>
      </c>
      <c r="E15" s="25">
        <v>30</v>
      </c>
      <c r="F15" s="26">
        <v>30</v>
      </c>
      <c r="G15" s="27">
        <v>26</v>
      </c>
      <c r="H15" s="27">
        <v>30</v>
      </c>
      <c r="I15" s="28"/>
      <c r="J15" s="29"/>
      <c r="K15" s="29"/>
      <c r="L15" s="29"/>
      <c r="M15" s="29"/>
      <c r="N15" s="8"/>
      <c r="O15" s="2"/>
    </row>
    <row r="16" spans="1:15" ht="15" customHeight="1" x14ac:dyDescent="0.35">
      <c r="A16" s="2"/>
      <c r="B16" s="6"/>
      <c r="C16" s="23">
        <v>3408</v>
      </c>
      <c r="D16" s="24" t="s">
        <v>188</v>
      </c>
      <c r="E16" s="25">
        <v>30</v>
      </c>
      <c r="F16" s="26">
        <v>30</v>
      </c>
      <c r="G16" s="27">
        <v>28</v>
      </c>
      <c r="H16" s="27">
        <v>32</v>
      </c>
      <c r="I16" s="28"/>
      <c r="J16" s="29"/>
      <c r="K16" s="29"/>
      <c r="L16" s="29"/>
      <c r="M16" s="29"/>
      <c r="N16" s="8"/>
      <c r="O16" s="2"/>
    </row>
    <row r="17" spans="1:15" ht="15" customHeight="1" x14ac:dyDescent="0.35">
      <c r="A17" s="2"/>
      <c r="B17" s="6"/>
      <c r="C17" s="23">
        <v>3978</v>
      </c>
      <c r="D17" s="24" t="s">
        <v>189</v>
      </c>
      <c r="E17" s="25">
        <v>60</v>
      </c>
      <c r="F17" s="26">
        <v>56</v>
      </c>
      <c r="G17" s="27">
        <v>39</v>
      </c>
      <c r="H17" s="27">
        <v>60</v>
      </c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446</v>
      </c>
      <c r="G29" s="46">
        <f>SUM(G8:G27)</f>
        <v>408</v>
      </c>
      <c r="H29" s="47">
        <f>SUM(H8:H27)</f>
        <v>442</v>
      </c>
      <c r="I29" s="48">
        <v>384</v>
      </c>
      <c r="J29" s="49">
        <v>360</v>
      </c>
      <c r="K29" s="49">
        <v>379</v>
      </c>
      <c r="L29" s="49">
        <v>373</v>
      </c>
      <c r="M29" s="49">
        <v>371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465</v>
      </c>
      <c r="F32" s="63"/>
      <c r="G32" s="64"/>
      <c r="H32" s="65"/>
      <c r="I32" s="48">
        <v>465</v>
      </c>
      <c r="J32" s="49">
        <v>450</v>
      </c>
      <c r="K32" s="49">
        <v>450</v>
      </c>
      <c r="L32" s="49">
        <v>450</v>
      </c>
      <c r="M32" s="49">
        <v>450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81</v>
      </c>
      <c r="J33" s="72">
        <f t="shared" si="0"/>
        <v>90</v>
      </c>
      <c r="K33" s="72">
        <f t="shared" si="0"/>
        <v>71</v>
      </c>
      <c r="L33" s="72">
        <f t="shared" si="0"/>
        <v>77</v>
      </c>
      <c r="M33" s="72">
        <f t="shared" si="0"/>
        <v>79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0.17419354838709677</v>
      </c>
      <c r="J34" s="78">
        <f t="shared" ref="J34:M34" si="1">IF(J32="","",J33/J32)</f>
        <v>0.2</v>
      </c>
      <c r="K34" s="78">
        <f t="shared" si="1"/>
        <v>0.15777777777777777</v>
      </c>
      <c r="L34" s="78">
        <f t="shared" si="1"/>
        <v>0.1711111111111111</v>
      </c>
      <c r="M34" s="78">
        <f t="shared" si="1"/>
        <v>0.17555555555555555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2.7</v>
      </c>
      <c r="J35" s="83">
        <f t="shared" si="2"/>
        <v>3</v>
      </c>
      <c r="K35" s="83">
        <f t="shared" si="2"/>
        <v>2.3666666666666667</v>
      </c>
      <c r="L35" s="83">
        <f t="shared" si="2"/>
        <v>2.5666666666666669</v>
      </c>
      <c r="M35" s="83">
        <f t="shared" si="2"/>
        <v>2.6333333333333333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o3rXml3l1xx6T8yU5L/pObDgxtHej6ymeuwK2PFiXkzwqGDzlDLEeG4apVmKC/3d/e4Mii7aFYStxMhhw6KG6Q==" saltValue="NakoDp66+dG78Ayg4L8Cb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31" priority="5">
      <formula>LEN(TRIM(I34))=0</formula>
    </cfRule>
    <cfRule type="cellIs" dxfId="230" priority="6" stopIfTrue="1" operator="lessThan">
      <formula>0</formula>
    </cfRule>
    <cfRule type="cellIs" dxfId="229" priority="7" stopIfTrue="1" operator="between">
      <formula>0</formula>
      <formula>0.05</formula>
    </cfRule>
    <cfRule type="cellIs" dxfId="228" priority="8" stopIfTrue="1" operator="greaterThan">
      <formula>0.05</formula>
    </cfRule>
  </conditionalFormatting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4452-23F6-43DA-AA33-79838F9B1D31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190</v>
      </c>
      <c r="D5" s="93" t="s">
        <v>191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2063</v>
      </c>
      <c r="D8" s="17" t="s">
        <v>192</v>
      </c>
      <c r="E8" s="18">
        <v>45</v>
      </c>
      <c r="F8" s="19">
        <v>45</v>
      </c>
      <c r="G8" s="20">
        <v>44</v>
      </c>
      <c r="H8" s="20">
        <v>46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2289</v>
      </c>
      <c r="D9" s="24" t="s">
        <v>193</v>
      </c>
      <c r="E9" s="25">
        <v>60</v>
      </c>
      <c r="F9" s="26">
        <v>59</v>
      </c>
      <c r="G9" s="27">
        <v>56</v>
      </c>
      <c r="H9" s="27">
        <v>56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2317</v>
      </c>
      <c r="D10" s="24" t="s">
        <v>194</v>
      </c>
      <c r="E10" s="25">
        <v>60</v>
      </c>
      <c r="F10" s="26">
        <v>86</v>
      </c>
      <c r="G10" s="27">
        <v>64</v>
      </c>
      <c r="H10" s="27">
        <v>90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2411</v>
      </c>
      <c r="D11" s="24" t="s">
        <v>195</v>
      </c>
      <c r="E11" s="25">
        <v>30</v>
      </c>
      <c r="F11" s="26">
        <v>30</v>
      </c>
      <c r="G11" s="27">
        <v>30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2468</v>
      </c>
      <c r="D12" s="24" t="s">
        <v>196</v>
      </c>
      <c r="E12" s="25">
        <v>60</v>
      </c>
      <c r="F12" s="26">
        <v>59</v>
      </c>
      <c r="G12" s="27">
        <v>59</v>
      </c>
      <c r="H12" s="27">
        <v>60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2997</v>
      </c>
      <c r="D13" s="24" t="s">
        <v>197</v>
      </c>
      <c r="E13" s="25">
        <v>30</v>
      </c>
      <c r="F13" s="26">
        <v>26</v>
      </c>
      <c r="G13" s="27">
        <v>13</v>
      </c>
      <c r="H13" s="27">
        <v>27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3326</v>
      </c>
      <c r="D14" s="24" t="s">
        <v>198</v>
      </c>
      <c r="E14" s="25">
        <v>30</v>
      </c>
      <c r="F14" s="26">
        <v>29</v>
      </c>
      <c r="G14" s="27">
        <v>27</v>
      </c>
      <c r="H14" s="27">
        <v>30</v>
      </c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334</v>
      </c>
      <c r="G29" s="46">
        <f>SUM(G8:G27)</f>
        <v>293</v>
      </c>
      <c r="H29" s="47">
        <f>SUM(H8:H27)</f>
        <v>339</v>
      </c>
      <c r="I29" s="48">
        <v>270</v>
      </c>
      <c r="J29" s="49">
        <v>253</v>
      </c>
      <c r="K29" s="49">
        <v>267</v>
      </c>
      <c r="L29" s="49">
        <v>263</v>
      </c>
      <c r="M29" s="49">
        <v>261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315</v>
      </c>
      <c r="F32" s="63"/>
      <c r="G32" s="64"/>
      <c r="H32" s="65"/>
      <c r="I32" s="48">
        <v>315</v>
      </c>
      <c r="J32" s="49">
        <v>315</v>
      </c>
      <c r="K32" s="49">
        <v>315</v>
      </c>
      <c r="L32" s="49">
        <v>315</v>
      </c>
      <c r="M32" s="49">
        <v>315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45</v>
      </c>
      <c r="J33" s="72">
        <f t="shared" si="0"/>
        <v>62</v>
      </c>
      <c r="K33" s="72">
        <f t="shared" si="0"/>
        <v>48</v>
      </c>
      <c r="L33" s="72">
        <f t="shared" si="0"/>
        <v>52</v>
      </c>
      <c r="M33" s="72">
        <f t="shared" si="0"/>
        <v>54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0.14285714285714285</v>
      </c>
      <c r="J34" s="78">
        <f t="shared" ref="J34:M34" si="1">IF(J32="","",J33/J32)</f>
        <v>0.19682539682539682</v>
      </c>
      <c r="K34" s="78">
        <f t="shared" si="1"/>
        <v>0.15238095238095239</v>
      </c>
      <c r="L34" s="78">
        <f t="shared" si="1"/>
        <v>0.16507936507936508</v>
      </c>
      <c r="M34" s="78">
        <f t="shared" si="1"/>
        <v>0.17142857142857143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1.5</v>
      </c>
      <c r="J35" s="83">
        <f t="shared" si="2"/>
        <v>2.0666666666666669</v>
      </c>
      <c r="K35" s="83">
        <f t="shared" si="2"/>
        <v>1.6</v>
      </c>
      <c r="L35" s="83">
        <f t="shared" si="2"/>
        <v>1.7333333333333334</v>
      </c>
      <c r="M35" s="83">
        <f t="shared" si="2"/>
        <v>1.8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jTakZeEAaAKCUvkTxAM2q/A8D6CVjzxj3gWQPeXgHxZ7222WhM7HXm0E5frRlXIKAcPkowm8wkBaITfgrnm9Kg==" saltValue="zC9WxbUjkBsqjSaiLeyHI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27" priority="5">
      <formula>LEN(TRIM(I34))=0</formula>
    </cfRule>
    <cfRule type="cellIs" dxfId="226" priority="6" stopIfTrue="1" operator="lessThan">
      <formula>0</formula>
    </cfRule>
    <cfRule type="cellIs" dxfId="225" priority="7" stopIfTrue="1" operator="between">
      <formula>0</formula>
      <formula>0.05</formula>
    </cfRule>
    <cfRule type="cellIs" dxfId="224" priority="8" stopIfTrue="1" operator="greaterThan">
      <formula>0.05</formula>
    </cfRule>
  </conditionalFormatting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17196-C18B-4DC5-96BA-90D20A363BCB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199</v>
      </c>
      <c r="D5" s="93" t="s">
        <v>200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2016</v>
      </c>
      <c r="D8" s="17" t="s">
        <v>201</v>
      </c>
      <c r="E8" s="18">
        <v>30</v>
      </c>
      <c r="F8" s="19">
        <v>25</v>
      </c>
      <c r="G8" s="20">
        <v>30</v>
      </c>
      <c r="H8" s="20">
        <v>30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2151</v>
      </c>
      <c r="D9" s="24" t="s">
        <v>202</v>
      </c>
      <c r="E9" s="25">
        <v>60</v>
      </c>
      <c r="F9" s="26">
        <v>60</v>
      </c>
      <c r="G9" s="27">
        <v>60</v>
      </c>
      <c r="H9" s="27">
        <v>58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3327</v>
      </c>
      <c r="D10" s="24" t="s">
        <v>203</v>
      </c>
      <c r="E10" s="25">
        <v>30</v>
      </c>
      <c r="F10" s="26">
        <v>28</v>
      </c>
      <c r="G10" s="27">
        <v>26</v>
      </c>
      <c r="H10" s="27">
        <v>28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113</v>
      </c>
      <c r="G29" s="46">
        <f>SUM(G8:G27)</f>
        <v>116</v>
      </c>
      <c r="H29" s="47">
        <f>SUM(H8:H27)</f>
        <v>116</v>
      </c>
      <c r="I29" s="48">
        <v>114</v>
      </c>
      <c r="J29" s="49">
        <v>100</v>
      </c>
      <c r="K29" s="49">
        <v>101</v>
      </c>
      <c r="L29" s="49">
        <v>109</v>
      </c>
      <c r="M29" s="49">
        <v>104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120</v>
      </c>
      <c r="F32" s="63"/>
      <c r="G32" s="64"/>
      <c r="H32" s="65"/>
      <c r="I32" s="48">
        <v>120</v>
      </c>
      <c r="J32" s="49">
        <v>120</v>
      </c>
      <c r="K32" s="49">
        <v>120</v>
      </c>
      <c r="L32" s="49">
        <v>120</v>
      </c>
      <c r="M32" s="49">
        <v>120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6</v>
      </c>
      <c r="J33" s="72">
        <f t="shared" si="0"/>
        <v>20</v>
      </c>
      <c r="K33" s="72">
        <f t="shared" si="0"/>
        <v>19</v>
      </c>
      <c r="L33" s="72">
        <f t="shared" si="0"/>
        <v>11</v>
      </c>
      <c r="M33" s="72">
        <f t="shared" si="0"/>
        <v>16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0.05</v>
      </c>
      <c r="J34" s="78">
        <f t="shared" ref="J34:M34" si="1">IF(J32="","",J33/J32)</f>
        <v>0.16666666666666666</v>
      </c>
      <c r="K34" s="78">
        <f t="shared" si="1"/>
        <v>0.15833333333333333</v>
      </c>
      <c r="L34" s="78">
        <f t="shared" si="1"/>
        <v>9.166666666666666E-2</v>
      </c>
      <c r="M34" s="78">
        <f t="shared" si="1"/>
        <v>0.13333333333333333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0.2</v>
      </c>
      <c r="J35" s="83">
        <f t="shared" si="2"/>
        <v>0.66666666666666663</v>
      </c>
      <c r="K35" s="83">
        <f t="shared" si="2"/>
        <v>0.6333333333333333</v>
      </c>
      <c r="L35" s="83">
        <f t="shared" si="2"/>
        <v>0.36666666666666664</v>
      </c>
      <c r="M35" s="83">
        <f t="shared" si="2"/>
        <v>0.53333333333333333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HtWQJC+JUjSzs65YPxSxkPltQo4jhaj4bpI6c0c1uv8WST5Z2iliyySRbWejkZ+0zgGKWgoCRmyDdDJFlwG2aQ==" saltValue="VSlbMBnSMuBvM864mqS3B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23" priority="5">
      <formula>LEN(TRIM(I34))=0</formula>
    </cfRule>
    <cfRule type="cellIs" dxfId="222" priority="6" stopIfTrue="1" operator="lessThan">
      <formula>0</formula>
    </cfRule>
    <cfRule type="cellIs" dxfId="221" priority="7" stopIfTrue="1" operator="between">
      <formula>0</formula>
      <formula>0.05</formula>
    </cfRule>
    <cfRule type="cellIs" dxfId="220" priority="8" stopIfTrue="1" operator="greaterThan">
      <formula>0.05</formula>
    </cfRule>
  </conditionalFormatting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33F62-50F4-4566-8CF5-8EBE33049D65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204</v>
      </c>
      <c r="D5" s="93" t="s">
        <v>205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2001</v>
      </c>
      <c r="D8" s="17" t="s">
        <v>206</v>
      </c>
      <c r="E8" s="18">
        <v>60</v>
      </c>
      <c r="F8" s="19">
        <v>60</v>
      </c>
      <c r="G8" s="20">
        <v>60</v>
      </c>
      <c r="H8" s="20">
        <v>60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2375</v>
      </c>
      <c r="D9" s="24" t="s">
        <v>207</v>
      </c>
      <c r="E9" s="25">
        <v>30</v>
      </c>
      <c r="F9" s="26">
        <v>26</v>
      </c>
      <c r="G9" s="27">
        <v>30</v>
      </c>
      <c r="H9" s="27">
        <v>26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2424</v>
      </c>
      <c r="D10" s="24" t="s">
        <v>208</v>
      </c>
      <c r="E10" s="25">
        <v>60</v>
      </c>
      <c r="F10" s="26">
        <v>60</v>
      </c>
      <c r="G10" s="27">
        <v>60</v>
      </c>
      <c r="H10" s="27">
        <v>59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2467</v>
      </c>
      <c r="D11" s="24" t="s">
        <v>209</v>
      </c>
      <c r="E11" s="25">
        <v>60</v>
      </c>
      <c r="F11" s="26">
        <v>44</v>
      </c>
      <c r="G11" s="27">
        <v>45</v>
      </c>
      <c r="H11" s="27">
        <v>56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3053</v>
      </c>
      <c r="D12" s="24" t="s">
        <v>210</v>
      </c>
      <c r="E12" s="25">
        <v>30</v>
      </c>
      <c r="F12" s="26">
        <v>30</v>
      </c>
      <c r="G12" s="27">
        <v>28</v>
      </c>
      <c r="H12" s="27">
        <v>29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3423</v>
      </c>
      <c r="D13" s="24" t="s">
        <v>211</v>
      </c>
      <c r="E13" s="25">
        <v>30</v>
      </c>
      <c r="F13" s="26">
        <v>25</v>
      </c>
      <c r="G13" s="27">
        <v>25</v>
      </c>
      <c r="H13" s="27">
        <v>30</v>
      </c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245</v>
      </c>
      <c r="G29" s="46">
        <f>SUM(G8:G27)</f>
        <v>248</v>
      </c>
      <c r="H29" s="47">
        <f>SUM(H8:H27)</f>
        <v>260</v>
      </c>
      <c r="I29" s="48">
        <v>241</v>
      </c>
      <c r="J29" s="49">
        <v>230</v>
      </c>
      <c r="K29" s="49">
        <v>250</v>
      </c>
      <c r="L29" s="49">
        <v>230</v>
      </c>
      <c r="M29" s="49">
        <v>235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270</v>
      </c>
      <c r="F32" s="63"/>
      <c r="G32" s="64"/>
      <c r="H32" s="65"/>
      <c r="I32" s="48">
        <v>270</v>
      </c>
      <c r="J32" s="49">
        <v>270</v>
      </c>
      <c r="K32" s="49">
        <v>270</v>
      </c>
      <c r="L32" s="49">
        <v>270</v>
      </c>
      <c r="M32" s="49">
        <v>270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29</v>
      </c>
      <c r="J33" s="72">
        <f t="shared" si="0"/>
        <v>40</v>
      </c>
      <c r="K33" s="72">
        <f t="shared" si="0"/>
        <v>20</v>
      </c>
      <c r="L33" s="72">
        <f t="shared" si="0"/>
        <v>40</v>
      </c>
      <c r="M33" s="72">
        <f t="shared" si="0"/>
        <v>35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0.10740740740740741</v>
      </c>
      <c r="J34" s="78">
        <f t="shared" ref="J34:M34" si="1">IF(J32="","",J33/J32)</f>
        <v>0.14814814814814814</v>
      </c>
      <c r="K34" s="78">
        <f t="shared" si="1"/>
        <v>7.407407407407407E-2</v>
      </c>
      <c r="L34" s="78">
        <f t="shared" si="1"/>
        <v>0.14814814814814814</v>
      </c>
      <c r="M34" s="78">
        <f t="shared" si="1"/>
        <v>0.12962962962962962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0.96666666666666667</v>
      </c>
      <c r="J35" s="83">
        <f t="shared" si="2"/>
        <v>1.3333333333333333</v>
      </c>
      <c r="K35" s="83">
        <f t="shared" si="2"/>
        <v>0.66666666666666663</v>
      </c>
      <c r="L35" s="83">
        <f t="shared" si="2"/>
        <v>1.3333333333333333</v>
      </c>
      <c r="M35" s="83">
        <f t="shared" si="2"/>
        <v>1.1666666666666667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lCyHRNOrOsjXRCAX3AFqUv4EffCaZIvqJCPhTaDX+9sxk95HMi6hzQVSu7RgufV/X4vt0/snnecdDCO41NimdA==" saltValue="UmWdf5uL6ZVc3Hr05PHoM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19" priority="5">
      <formula>LEN(TRIM(I34))=0</formula>
    </cfRule>
    <cfRule type="cellIs" dxfId="218" priority="6" stopIfTrue="1" operator="lessThan">
      <formula>0</formula>
    </cfRule>
    <cfRule type="cellIs" dxfId="217" priority="7" stopIfTrue="1" operator="between">
      <formula>0</formula>
      <formula>0.05</formula>
    </cfRule>
    <cfRule type="cellIs" dxfId="216" priority="8" stopIfTrue="1" operator="greaterThan">
      <formula>0.05</formula>
    </cfRule>
  </conditionalFormatting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A5E18-69C6-4DA8-88CA-370297CD6AAB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212</v>
      </c>
      <c r="D5" s="93" t="s">
        <v>213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2263</v>
      </c>
      <c r="D8" s="17" t="s">
        <v>214</v>
      </c>
      <c r="E8" s="18">
        <v>30</v>
      </c>
      <c r="F8" s="19">
        <v>30</v>
      </c>
      <c r="G8" s="20">
        <v>30</v>
      </c>
      <c r="H8" s="20">
        <v>30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2401</v>
      </c>
      <c r="D9" s="24" t="s">
        <v>215</v>
      </c>
      <c r="E9" s="25">
        <v>30</v>
      </c>
      <c r="F9" s="26">
        <v>27</v>
      </c>
      <c r="G9" s="27">
        <v>28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3020</v>
      </c>
      <c r="D10" s="24" t="s">
        <v>216</v>
      </c>
      <c r="E10" s="25">
        <v>15</v>
      </c>
      <c r="F10" s="26">
        <v>15</v>
      </c>
      <c r="G10" s="27">
        <v>15</v>
      </c>
      <c r="H10" s="27">
        <v>15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5205</v>
      </c>
      <c r="D11" s="24" t="s">
        <v>217</v>
      </c>
      <c r="E11" s="25">
        <v>60</v>
      </c>
      <c r="F11" s="26">
        <v>57</v>
      </c>
      <c r="G11" s="27">
        <v>60</v>
      </c>
      <c r="H11" s="27">
        <v>60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5209</v>
      </c>
      <c r="D12" s="24" t="s">
        <v>218</v>
      </c>
      <c r="E12" s="25">
        <v>15</v>
      </c>
      <c r="F12" s="26">
        <v>11</v>
      </c>
      <c r="G12" s="27">
        <v>14</v>
      </c>
      <c r="H12" s="27">
        <v>11</v>
      </c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140</v>
      </c>
      <c r="G29" s="46">
        <f>SUM(G8:G27)</f>
        <v>147</v>
      </c>
      <c r="H29" s="47">
        <f>SUM(H8:H27)</f>
        <v>146</v>
      </c>
      <c r="I29" s="48">
        <v>125</v>
      </c>
      <c r="J29" s="49">
        <v>154</v>
      </c>
      <c r="K29" s="49">
        <v>156</v>
      </c>
      <c r="L29" s="49">
        <v>153</v>
      </c>
      <c r="M29" s="49">
        <v>155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150</v>
      </c>
      <c r="F32" s="63"/>
      <c r="G32" s="64"/>
      <c r="H32" s="65"/>
      <c r="I32" s="48">
        <v>150</v>
      </c>
      <c r="J32" s="49">
        <v>150</v>
      </c>
      <c r="K32" s="49">
        <v>150</v>
      </c>
      <c r="L32" s="49">
        <v>150</v>
      </c>
      <c r="M32" s="49">
        <v>150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25</v>
      </c>
      <c r="J33" s="72">
        <f t="shared" si="0"/>
        <v>-4</v>
      </c>
      <c r="K33" s="72">
        <f t="shared" si="0"/>
        <v>-6</v>
      </c>
      <c r="L33" s="72">
        <f t="shared" si="0"/>
        <v>-3</v>
      </c>
      <c r="M33" s="72">
        <f t="shared" si="0"/>
        <v>-5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0.16666666666666666</v>
      </c>
      <c r="J34" s="78">
        <f t="shared" ref="J34:M34" si="1">IF(J32="","",J33/J32)</f>
        <v>-2.6666666666666668E-2</v>
      </c>
      <c r="K34" s="78">
        <f t="shared" si="1"/>
        <v>-0.04</v>
      </c>
      <c r="L34" s="78">
        <f t="shared" si="1"/>
        <v>-0.02</v>
      </c>
      <c r="M34" s="78">
        <f t="shared" si="1"/>
        <v>-3.3333333333333333E-2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0.83333333333333337</v>
      </c>
      <c r="J35" s="83">
        <f t="shared" si="2"/>
        <v>-0.13333333333333333</v>
      </c>
      <c r="K35" s="83">
        <f t="shared" si="2"/>
        <v>-0.2</v>
      </c>
      <c r="L35" s="83">
        <f t="shared" si="2"/>
        <v>-0.1</v>
      </c>
      <c r="M35" s="83">
        <f t="shared" si="2"/>
        <v>-0.16666666666666666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APRjCIoZmfIFGdHJTUQaUOEVQm7kumQVooRPO417B/b/VWPWeXRr8uxdPhMBsVkV9SJMHOubBONbs0K+XjfeqQ==" saltValue="bZvwuYSgHHunorytd0WJt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15" priority="5">
      <formula>LEN(TRIM(I34))=0</formula>
    </cfRule>
    <cfRule type="cellIs" dxfId="214" priority="6" stopIfTrue="1" operator="lessThan">
      <formula>0</formula>
    </cfRule>
    <cfRule type="cellIs" dxfId="213" priority="7" stopIfTrue="1" operator="between">
      <formula>0</formula>
      <formula>0.05</formula>
    </cfRule>
    <cfRule type="cellIs" dxfId="212" priority="8" stopIfTrue="1" operator="greaterThan">
      <formula>0.05</formula>
    </cfRule>
  </conditionalFormatting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D4D54-AC2B-4D83-9352-ECCA2665B8CD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219</v>
      </c>
      <c r="D5" s="93" t="s">
        <v>220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3013</v>
      </c>
      <c r="D8" s="17" t="s">
        <v>221</v>
      </c>
      <c r="E8" s="18">
        <v>30</v>
      </c>
      <c r="F8" s="19">
        <v>30</v>
      </c>
      <c r="G8" s="20">
        <v>38</v>
      </c>
      <c r="H8" s="20">
        <v>46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30</v>
      </c>
      <c r="G29" s="46">
        <f>SUM(G8:G27)</f>
        <v>38</v>
      </c>
      <c r="H29" s="47">
        <f>SUM(H8:H27)</f>
        <v>46</v>
      </c>
      <c r="I29" s="48">
        <v>33</v>
      </c>
      <c r="J29" s="49">
        <v>32</v>
      </c>
      <c r="K29" s="49">
        <v>31</v>
      </c>
      <c r="L29" s="49">
        <v>38</v>
      </c>
      <c r="M29" s="49">
        <v>35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30</v>
      </c>
      <c r="F32" s="63"/>
      <c r="G32" s="64"/>
      <c r="H32" s="65"/>
      <c r="I32" s="48">
        <v>30</v>
      </c>
      <c r="J32" s="49">
        <v>45</v>
      </c>
      <c r="K32" s="49">
        <v>45</v>
      </c>
      <c r="L32" s="49">
        <v>45</v>
      </c>
      <c r="M32" s="49">
        <v>45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-3</v>
      </c>
      <c r="J33" s="72">
        <f t="shared" si="0"/>
        <v>13</v>
      </c>
      <c r="K33" s="72">
        <f t="shared" si="0"/>
        <v>14</v>
      </c>
      <c r="L33" s="72">
        <f t="shared" si="0"/>
        <v>7</v>
      </c>
      <c r="M33" s="72">
        <f t="shared" si="0"/>
        <v>10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-0.1</v>
      </c>
      <c r="J34" s="78">
        <f t="shared" ref="J34:M34" si="1">IF(J32="","",J33/J32)</f>
        <v>0.28888888888888886</v>
      </c>
      <c r="K34" s="78">
        <f t="shared" si="1"/>
        <v>0.31111111111111112</v>
      </c>
      <c r="L34" s="78">
        <f t="shared" si="1"/>
        <v>0.15555555555555556</v>
      </c>
      <c r="M34" s="78">
        <f t="shared" si="1"/>
        <v>0.22222222222222221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-0.1</v>
      </c>
      <c r="J35" s="83">
        <f t="shared" si="2"/>
        <v>0.43333333333333335</v>
      </c>
      <c r="K35" s="83">
        <f t="shared" si="2"/>
        <v>0.46666666666666667</v>
      </c>
      <c r="L35" s="83">
        <f t="shared" si="2"/>
        <v>0.23333333333333334</v>
      </c>
      <c r="M35" s="83">
        <f t="shared" si="2"/>
        <v>0.33333333333333331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8aEuC+3/2w0JdNGUGYPyG9lTG4OfdSf4aZ73AiedqoCocfD932Bw9t2f29hJRp17IFdSv0KMLX0X2jXzxsA2jg==" saltValue="cr19UnSGa2gZ7Jm10GPF+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11" priority="5">
      <formula>LEN(TRIM(I34))=0</formula>
    </cfRule>
    <cfRule type="cellIs" dxfId="210" priority="6" stopIfTrue="1" operator="lessThan">
      <formula>0</formula>
    </cfRule>
    <cfRule type="cellIs" dxfId="209" priority="7" stopIfTrue="1" operator="between">
      <formula>0</formula>
      <formula>0.05</formula>
    </cfRule>
    <cfRule type="cellIs" dxfId="208" priority="8" stopIfTrue="1" operator="greater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00295-E186-447A-84A4-32AEA3F01C25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32</v>
      </c>
      <c r="D5" s="93" t="s">
        <v>33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2994</v>
      </c>
      <c r="D8" s="17" t="s">
        <v>34</v>
      </c>
      <c r="E8" s="18">
        <v>60</v>
      </c>
      <c r="F8" s="19">
        <v>58</v>
      </c>
      <c r="G8" s="20">
        <v>59</v>
      </c>
      <c r="H8" s="20">
        <v>60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3004</v>
      </c>
      <c r="D9" s="24" t="s">
        <v>35</v>
      </c>
      <c r="E9" s="25">
        <v>60</v>
      </c>
      <c r="F9" s="26">
        <v>50</v>
      </c>
      <c r="G9" s="27">
        <v>42</v>
      </c>
      <c r="H9" s="27">
        <v>45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3413</v>
      </c>
      <c r="D10" s="24" t="s">
        <v>36</v>
      </c>
      <c r="E10" s="25">
        <v>30</v>
      </c>
      <c r="F10" s="26">
        <v>22</v>
      </c>
      <c r="G10" s="27">
        <v>16</v>
      </c>
      <c r="H10" s="27">
        <v>21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130</v>
      </c>
      <c r="G29" s="46">
        <f>SUM(G8:G27)</f>
        <v>117</v>
      </c>
      <c r="H29" s="47">
        <f>SUM(H8:H27)</f>
        <v>126</v>
      </c>
      <c r="I29" s="48">
        <v>112</v>
      </c>
      <c r="J29" s="49">
        <v>112</v>
      </c>
      <c r="K29" s="49">
        <v>100</v>
      </c>
      <c r="L29" s="49">
        <v>102</v>
      </c>
      <c r="M29" s="49">
        <v>103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150</v>
      </c>
      <c r="F32" s="63"/>
      <c r="G32" s="64"/>
      <c r="H32" s="65"/>
      <c r="I32" s="48">
        <v>150</v>
      </c>
      <c r="J32" s="49">
        <v>150</v>
      </c>
      <c r="K32" s="49">
        <v>150</v>
      </c>
      <c r="L32" s="49">
        <v>150</v>
      </c>
      <c r="M32" s="49">
        <v>150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38</v>
      </c>
      <c r="J33" s="72">
        <f t="shared" si="0"/>
        <v>38</v>
      </c>
      <c r="K33" s="72">
        <f t="shared" si="0"/>
        <v>50</v>
      </c>
      <c r="L33" s="72">
        <f t="shared" si="0"/>
        <v>48</v>
      </c>
      <c r="M33" s="72">
        <f t="shared" si="0"/>
        <v>47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0.25333333333333335</v>
      </c>
      <c r="J34" s="78">
        <f t="shared" ref="J34:M34" si="1">IF(J32="","",J33/J32)</f>
        <v>0.25333333333333335</v>
      </c>
      <c r="K34" s="78">
        <f t="shared" si="1"/>
        <v>0.33333333333333331</v>
      </c>
      <c r="L34" s="78">
        <f t="shared" si="1"/>
        <v>0.32</v>
      </c>
      <c r="M34" s="78">
        <f t="shared" si="1"/>
        <v>0.31333333333333335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1.2666666666666666</v>
      </c>
      <c r="J35" s="83">
        <f t="shared" si="2"/>
        <v>1.2666666666666666</v>
      </c>
      <c r="K35" s="83">
        <f t="shared" si="2"/>
        <v>1.6666666666666667</v>
      </c>
      <c r="L35" s="83">
        <f t="shared" si="2"/>
        <v>1.6</v>
      </c>
      <c r="M35" s="83">
        <f t="shared" si="2"/>
        <v>1.5666666666666667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Umy25gQ1TMaSvsPYjqvqsuWBD6V3kT0CniJOX5tLL0Gw9glSwX+LXp3QtznBAEGtt1+BWJLkvNqNFlqvs8KsKQ==" saltValue="AEXY2TlXrKMGH6Oes65Q9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15" priority="5">
      <formula>LEN(TRIM(I34))=0</formula>
    </cfRule>
    <cfRule type="cellIs" dxfId="314" priority="6" stopIfTrue="1" operator="lessThan">
      <formula>0</formula>
    </cfRule>
    <cfRule type="cellIs" dxfId="313" priority="7" stopIfTrue="1" operator="between">
      <formula>0</formula>
      <formula>0.05</formula>
    </cfRule>
    <cfRule type="cellIs" dxfId="312" priority="8" stopIfTrue="1" operator="greaterThan">
      <formula>0.05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72A78-A249-402B-B25C-FF984E89609E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222</v>
      </c>
      <c r="D5" s="93" t="s">
        <v>223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2302</v>
      </c>
      <c r="D8" s="17" t="s">
        <v>224</v>
      </c>
      <c r="E8" s="18">
        <v>30</v>
      </c>
      <c r="F8" s="19">
        <v>29</v>
      </c>
      <c r="G8" s="20">
        <v>29</v>
      </c>
      <c r="H8" s="20">
        <v>28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3376</v>
      </c>
      <c r="D9" s="24" t="s">
        <v>225</v>
      </c>
      <c r="E9" s="25">
        <v>30</v>
      </c>
      <c r="F9" s="26">
        <v>28</v>
      </c>
      <c r="G9" s="27">
        <v>30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3378</v>
      </c>
      <c r="D10" s="24" t="s">
        <v>226</v>
      </c>
      <c r="E10" s="25">
        <v>30</v>
      </c>
      <c r="F10" s="26">
        <v>23</v>
      </c>
      <c r="G10" s="27">
        <v>20</v>
      </c>
      <c r="H10" s="27">
        <v>24</v>
      </c>
      <c r="I10" s="28"/>
      <c r="J10" s="30"/>
      <c r="K10" s="29"/>
      <c r="L10" s="29"/>
      <c r="M10" s="29"/>
      <c r="N10" s="8"/>
      <c r="O10" s="2"/>
    </row>
    <row r="11" spans="1:15" ht="30" customHeight="1" x14ac:dyDescent="0.35">
      <c r="A11" s="2"/>
      <c r="B11" s="6"/>
      <c r="C11" s="23">
        <v>3419</v>
      </c>
      <c r="D11" s="24" t="s">
        <v>227</v>
      </c>
      <c r="E11" s="25">
        <v>60</v>
      </c>
      <c r="F11" s="26">
        <v>60</v>
      </c>
      <c r="G11" s="27">
        <v>60</v>
      </c>
      <c r="H11" s="27">
        <v>60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140</v>
      </c>
      <c r="G29" s="46">
        <f>SUM(G8:G27)</f>
        <v>139</v>
      </c>
      <c r="H29" s="47">
        <f>SUM(H8:H27)</f>
        <v>142</v>
      </c>
      <c r="I29" s="48">
        <v>130</v>
      </c>
      <c r="J29" s="49">
        <v>134</v>
      </c>
      <c r="K29" s="49">
        <v>141</v>
      </c>
      <c r="L29" s="49">
        <v>135</v>
      </c>
      <c r="M29" s="49">
        <v>137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150</v>
      </c>
      <c r="F32" s="63"/>
      <c r="G32" s="64"/>
      <c r="H32" s="65"/>
      <c r="I32" s="48">
        <v>150</v>
      </c>
      <c r="J32" s="49">
        <v>150</v>
      </c>
      <c r="K32" s="49">
        <v>150</v>
      </c>
      <c r="L32" s="49">
        <v>150</v>
      </c>
      <c r="M32" s="49">
        <v>150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20</v>
      </c>
      <c r="J33" s="72">
        <f t="shared" si="0"/>
        <v>16</v>
      </c>
      <c r="K33" s="72">
        <f t="shared" si="0"/>
        <v>9</v>
      </c>
      <c r="L33" s="72">
        <f t="shared" si="0"/>
        <v>15</v>
      </c>
      <c r="M33" s="72">
        <f t="shared" si="0"/>
        <v>13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0.13333333333333333</v>
      </c>
      <c r="J34" s="78">
        <f t="shared" ref="J34:M34" si="1">IF(J32="","",J33/J32)</f>
        <v>0.10666666666666667</v>
      </c>
      <c r="K34" s="78">
        <f t="shared" si="1"/>
        <v>0.06</v>
      </c>
      <c r="L34" s="78">
        <f t="shared" si="1"/>
        <v>0.1</v>
      </c>
      <c r="M34" s="78">
        <f t="shared" si="1"/>
        <v>8.666666666666667E-2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0.66666666666666663</v>
      </c>
      <c r="J35" s="83">
        <f t="shared" si="2"/>
        <v>0.53333333333333333</v>
      </c>
      <c r="K35" s="83">
        <f t="shared" si="2"/>
        <v>0.3</v>
      </c>
      <c r="L35" s="83">
        <f t="shared" si="2"/>
        <v>0.5</v>
      </c>
      <c r="M35" s="83">
        <f t="shared" si="2"/>
        <v>0.43333333333333335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CdFt8cH8cBYYc5J1QaAEuOpfnqTIV0OwzYlApaGsWPtLc1nQxGecCVAOcXq5gMUaoyJ9uCZa8M2MGmaO8oytew==" saltValue="va/4ijQOdSVYg3tXwxjZA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07" priority="5">
      <formula>LEN(TRIM(I34))=0</formula>
    </cfRule>
    <cfRule type="cellIs" dxfId="206" priority="6" stopIfTrue="1" operator="lessThan">
      <formula>0</formula>
    </cfRule>
    <cfRule type="cellIs" dxfId="205" priority="7" stopIfTrue="1" operator="between">
      <formula>0</formula>
      <formula>0.05</formula>
    </cfRule>
    <cfRule type="cellIs" dxfId="204" priority="8" stopIfTrue="1" operator="greaterThan">
      <formula>0.05</formula>
    </cfRule>
  </conditionalFormatting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AE838-AA46-42DC-BF31-913EBB3B3035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228</v>
      </c>
      <c r="D5" s="93" t="s">
        <v>229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2142</v>
      </c>
      <c r="D8" s="17" t="s">
        <v>230</v>
      </c>
      <c r="E8" s="18">
        <v>30</v>
      </c>
      <c r="F8" s="19">
        <v>29</v>
      </c>
      <c r="G8" s="20">
        <v>30</v>
      </c>
      <c r="H8" s="20">
        <v>30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2237</v>
      </c>
      <c r="D9" s="24" t="s">
        <v>231</v>
      </c>
      <c r="E9" s="25">
        <v>30</v>
      </c>
      <c r="F9" s="26">
        <v>30</v>
      </c>
      <c r="G9" s="27">
        <v>29</v>
      </c>
      <c r="H9" s="27">
        <v>21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2283</v>
      </c>
      <c r="D10" s="24" t="s">
        <v>232</v>
      </c>
      <c r="E10" s="25">
        <v>30</v>
      </c>
      <c r="F10" s="26">
        <v>30</v>
      </c>
      <c r="G10" s="27">
        <v>30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2454</v>
      </c>
      <c r="D11" s="24" t="s">
        <v>233</v>
      </c>
      <c r="E11" s="25">
        <v>60</v>
      </c>
      <c r="F11" s="26">
        <v>60</v>
      </c>
      <c r="G11" s="27">
        <v>60</v>
      </c>
      <c r="H11" s="27">
        <v>61</v>
      </c>
      <c r="I11" s="28"/>
      <c r="J11" s="29"/>
      <c r="K11" s="29"/>
      <c r="L11" s="29"/>
      <c r="M11" s="29"/>
      <c r="N11" s="8"/>
      <c r="O11" s="2"/>
    </row>
    <row r="12" spans="1:15" ht="30" customHeight="1" x14ac:dyDescent="0.35">
      <c r="A12" s="2"/>
      <c r="B12" s="6"/>
      <c r="C12" s="23">
        <v>3339</v>
      </c>
      <c r="D12" s="24" t="s">
        <v>234</v>
      </c>
      <c r="E12" s="25">
        <v>15</v>
      </c>
      <c r="F12" s="26">
        <v>15</v>
      </c>
      <c r="G12" s="27">
        <v>13</v>
      </c>
      <c r="H12" s="27">
        <v>15</v>
      </c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164</v>
      </c>
      <c r="G29" s="46">
        <f>SUM(G8:G27)</f>
        <v>162</v>
      </c>
      <c r="H29" s="47">
        <f>SUM(H8:H27)</f>
        <v>157</v>
      </c>
      <c r="I29" s="48">
        <v>177</v>
      </c>
      <c r="J29" s="49">
        <v>162</v>
      </c>
      <c r="K29" s="49">
        <v>168</v>
      </c>
      <c r="L29" s="49">
        <v>149</v>
      </c>
      <c r="M29" s="49">
        <v>155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165</v>
      </c>
      <c r="F32" s="63"/>
      <c r="G32" s="64"/>
      <c r="H32" s="65"/>
      <c r="I32" s="48">
        <v>165</v>
      </c>
      <c r="J32" s="49">
        <v>165</v>
      </c>
      <c r="K32" s="49">
        <v>165</v>
      </c>
      <c r="L32" s="49">
        <v>165</v>
      </c>
      <c r="M32" s="49">
        <v>165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-12</v>
      </c>
      <c r="J33" s="72">
        <f t="shared" si="0"/>
        <v>3</v>
      </c>
      <c r="K33" s="72">
        <f t="shared" si="0"/>
        <v>-3</v>
      </c>
      <c r="L33" s="72">
        <f t="shared" si="0"/>
        <v>16</v>
      </c>
      <c r="M33" s="72">
        <f t="shared" si="0"/>
        <v>10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-7.2727272727272724E-2</v>
      </c>
      <c r="J34" s="78">
        <f t="shared" ref="J34:M34" si="1">IF(J32="","",J33/J32)</f>
        <v>1.8181818181818181E-2</v>
      </c>
      <c r="K34" s="78">
        <f t="shared" si="1"/>
        <v>-1.8181818181818181E-2</v>
      </c>
      <c r="L34" s="78">
        <f t="shared" si="1"/>
        <v>9.696969696969697E-2</v>
      </c>
      <c r="M34" s="78">
        <f t="shared" si="1"/>
        <v>6.0606060606060608E-2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-0.4</v>
      </c>
      <c r="J35" s="83">
        <f t="shared" si="2"/>
        <v>0.1</v>
      </c>
      <c r="K35" s="83">
        <f t="shared" si="2"/>
        <v>-0.1</v>
      </c>
      <c r="L35" s="83">
        <f t="shared" si="2"/>
        <v>0.53333333333333333</v>
      </c>
      <c r="M35" s="83">
        <f t="shared" si="2"/>
        <v>0.33333333333333331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lQrIvKdFisX2QPvnEF398ow5qEgsTlVUqYHCH5L0rfCUM7YZ1o1+N4LqueJ5oT0B8TLOsqyf4IiQmKqj4Giugw==" saltValue="LdfpKtrn4sJpwxOZa4WCw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03" priority="5">
      <formula>LEN(TRIM(I34))=0</formula>
    </cfRule>
    <cfRule type="cellIs" dxfId="202" priority="6" stopIfTrue="1" operator="lessThan">
      <formula>0</formula>
    </cfRule>
    <cfRule type="cellIs" dxfId="201" priority="7" stopIfTrue="1" operator="between">
      <formula>0</formula>
      <formula>0.05</formula>
    </cfRule>
    <cfRule type="cellIs" dxfId="200" priority="8" stopIfTrue="1" operator="greaterThan">
      <formula>0.05</formula>
    </cfRule>
  </conditionalFormatting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2ECC-3F68-4308-AB39-70221CD50897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235</v>
      </c>
      <c r="D5" s="93" t="s">
        <v>236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2027</v>
      </c>
      <c r="D8" s="17" t="s">
        <v>237</v>
      </c>
      <c r="E8" s="18">
        <v>60</v>
      </c>
      <c r="F8" s="19">
        <v>57</v>
      </c>
      <c r="G8" s="20">
        <v>59</v>
      </c>
      <c r="H8" s="20">
        <v>57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2081</v>
      </c>
      <c r="D9" s="24" t="s">
        <v>238</v>
      </c>
      <c r="E9" s="25">
        <v>30</v>
      </c>
      <c r="F9" s="26">
        <v>41</v>
      </c>
      <c r="G9" s="27">
        <v>45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87" t="s">
        <v>239</v>
      </c>
      <c r="D10" s="88" t="s">
        <v>240</v>
      </c>
      <c r="E10" s="89">
        <v>0</v>
      </c>
      <c r="F10" s="90">
        <v>29</v>
      </c>
      <c r="G10" s="91">
        <v>28</v>
      </c>
      <c r="H10" s="91">
        <v>0</v>
      </c>
      <c r="I10" s="28"/>
      <c r="J10" s="30"/>
      <c r="K10" s="29"/>
      <c r="L10" s="29"/>
      <c r="M10" s="29"/>
      <c r="N10" s="8"/>
      <c r="O10" s="2"/>
    </row>
    <row r="11" spans="1:15" ht="30" customHeight="1" x14ac:dyDescent="0.35">
      <c r="A11" s="2"/>
      <c r="B11" s="6"/>
      <c r="C11" s="23">
        <v>2118</v>
      </c>
      <c r="D11" s="24" t="s">
        <v>241</v>
      </c>
      <c r="E11" s="25">
        <v>30</v>
      </c>
      <c r="F11" s="26">
        <v>0</v>
      </c>
      <c r="G11" s="27">
        <v>0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2140</v>
      </c>
      <c r="D12" s="24" t="s">
        <v>242</v>
      </c>
      <c r="E12" s="25">
        <v>30</v>
      </c>
      <c r="F12" s="26">
        <v>27</v>
      </c>
      <c r="G12" s="27">
        <v>26</v>
      </c>
      <c r="H12" s="27">
        <v>24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2143</v>
      </c>
      <c r="D13" s="24" t="s">
        <v>243</v>
      </c>
      <c r="E13" s="25">
        <v>60</v>
      </c>
      <c r="F13" s="26">
        <v>53</v>
      </c>
      <c r="G13" s="27">
        <v>59</v>
      </c>
      <c r="H13" s="27">
        <v>58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2240</v>
      </c>
      <c r="D14" s="24" t="s">
        <v>244</v>
      </c>
      <c r="E14" s="25">
        <v>60</v>
      </c>
      <c r="F14" s="26">
        <v>53</v>
      </c>
      <c r="G14" s="27">
        <v>59</v>
      </c>
      <c r="H14" s="27">
        <v>45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2296</v>
      </c>
      <c r="D15" s="24" t="s">
        <v>245</v>
      </c>
      <c r="E15" s="25">
        <v>30</v>
      </c>
      <c r="F15" s="26">
        <v>22</v>
      </c>
      <c r="G15" s="27">
        <v>26</v>
      </c>
      <c r="H15" s="27">
        <v>25</v>
      </c>
      <c r="I15" s="28"/>
      <c r="J15" s="29"/>
      <c r="K15" s="29"/>
      <c r="L15" s="29"/>
      <c r="M15" s="29"/>
      <c r="N15" s="8"/>
      <c r="O15" s="2"/>
    </row>
    <row r="16" spans="1:15" ht="15" customHeight="1" x14ac:dyDescent="0.35">
      <c r="A16" s="2"/>
      <c r="B16" s="6"/>
      <c r="C16" s="23">
        <v>2356</v>
      </c>
      <c r="D16" s="24" t="s">
        <v>246</v>
      </c>
      <c r="E16" s="25">
        <v>30</v>
      </c>
      <c r="F16" s="26">
        <v>30</v>
      </c>
      <c r="G16" s="27">
        <v>30</v>
      </c>
      <c r="H16" s="27">
        <v>30</v>
      </c>
      <c r="I16" s="28"/>
      <c r="J16" s="29"/>
      <c r="K16" s="29"/>
      <c r="L16" s="29"/>
      <c r="M16" s="29"/>
      <c r="N16" s="8"/>
      <c r="O16" s="2"/>
    </row>
    <row r="17" spans="1:15" ht="15" customHeight="1" x14ac:dyDescent="0.35">
      <c r="A17" s="2"/>
      <c r="B17" s="6"/>
      <c r="C17" s="23">
        <v>2996</v>
      </c>
      <c r="D17" s="24" t="s">
        <v>247</v>
      </c>
      <c r="E17" s="25">
        <v>60</v>
      </c>
      <c r="F17" s="26">
        <v>59</v>
      </c>
      <c r="G17" s="27">
        <v>60</v>
      </c>
      <c r="H17" s="27">
        <v>59</v>
      </c>
      <c r="I17" s="28"/>
      <c r="J17" s="29"/>
      <c r="K17" s="29"/>
      <c r="L17" s="29"/>
      <c r="M17" s="29"/>
      <c r="N17" s="8"/>
      <c r="O17" s="2"/>
    </row>
    <row r="18" spans="1:15" ht="15" customHeight="1" x14ac:dyDescent="0.35">
      <c r="A18" s="2"/>
      <c r="B18" s="6"/>
      <c r="C18" s="23">
        <v>3382</v>
      </c>
      <c r="D18" s="24" t="s">
        <v>248</v>
      </c>
      <c r="E18" s="25">
        <v>30</v>
      </c>
      <c r="F18" s="26">
        <v>23</v>
      </c>
      <c r="G18" s="27">
        <v>22</v>
      </c>
      <c r="H18" s="27">
        <v>20</v>
      </c>
      <c r="I18" s="28"/>
      <c r="J18" s="29"/>
      <c r="K18" s="29"/>
      <c r="L18" s="29"/>
      <c r="M18" s="29"/>
      <c r="N18" s="8"/>
      <c r="O18" s="2"/>
    </row>
    <row r="19" spans="1:15" ht="15" customHeight="1" x14ac:dyDescent="0.35">
      <c r="A19" s="2"/>
      <c r="B19" s="6"/>
      <c r="C19" s="23">
        <v>3404</v>
      </c>
      <c r="D19" s="24" t="s">
        <v>249</v>
      </c>
      <c r="E19" s="25">
        <v>30</v>
      </c>
      <c r="F19" s="26">
        <v>17</v>
      </c>
      <c r="G19" s="27">
        <v>21</v>
      </c>
      <c r="H19" s="27">
        <v>30</v>
      </c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411</v>
      </c>
      <c r="G29" s="46">
        <f>SUM(G8:G27)</f>
        <v>435</v>
      </c>
      <c r="H29" s="47">
        <f>SUM(H8:H27)</f>
        <v>408</v>
      </c>
      <c r="I29" s="48">
        <v>399</v>
      </c>
      <c r="J29" s="49">
        <v>385</v>
      </c>
      <c r="K29" s="49">
        <v>425</v>
      </c>
      <c r="L29" s="49">
        <v>391</v>
      </c>
      <c r="M29" s="49">
        <v>399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450</v>
      </c>
      <c r="F32" s="63"/>
      <c r="G32" s="64"/>
      <c r="H32" s="65"/>
      <c r="I32" s="48">
        <v>450</v>
      </c>
      <c r="J32" s="49">
        <v>450</v>
      </c>
      <c r="K32" s="49">
        <v>450</v>
      </c>
      <c r="L32" s="49">
        <v>450</v>
      </c>
      <c r="M32" s="49">
        <v>450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51</v>
      </c>
      <c r="J33" s="72">
        <f t="shared" si="0"/>
        <v>65</v>
      </c>
      <c r="K33" s="72">
        <f t="shared" si="0"/>
        <v>25</v>
      </c>
      <c r="L33" s="72">
        <f t="shared" si="0"/>
        <v>59</v>
      </c>
      <c r="M33" s="72">
        <f t="shared" si="0"/>
        <v>51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0.11333333333333333</v>
      </c>
      <c r="J34" s="78">
        <f t="shared" ref="J34:M34" si="1">IF(J32="","",J33/J32)</f>
        <v>0.14444444444444443</v>
      </c>
      <c r="K34" s="78">
        <f t="shared" si="1"/>
        <v>5.5555555555555552E-2</v>
      </c>
      <c r="L34" s="78">
        <f t="shared" si="1"/>
        <v>0.13111111111111112</v>
      </c>
      <c r="M34" s="78">
        <f t="shared" si="1"/>
        <v>0.11333333333333333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1.7</v>
      </c>
      <c r="J35" s="83">
        <f t="shared" si="2"/>
        <v>2.1666666666666665</v>
      </c>
      <c r="K35" s="83">
        <f t="shared" si="2"/>
        <v>0.83333333333333337</v>
      </c>
      <c r="L35" s="83">
        <f t="shared" si="2"/>
        <v>1.9666666666666666</v>
      </c>
      <c r="M35" s="83">
        <f t="shared" si="2"/>
        <v>1.7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13Zj2CF/Cimy450MTb5soVHxQr6U6sap0fBELplcN03Vua7o+sPKVnf+YD1fNbFtbf4CfoTfDJkkICoE12x+EA==" saltValue="QknaywXlOitRMwQhmnVsm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99" priority="5">
      <formula>LEN(TRIM(I34))=0</formula>
    </cfRule>
    <cfRule type="cellIs" dxfId="198" priority="6" stopIfTrue="1" operator="lessThan">
      <formula>0</formula>
    </cfRule>
    <cfRule type="cellIs" dxfId="197" priority="7" stopIfTrue="1" operator="between">
      <formula>0</formula>
      <formula>0.05</formula>
    </cfRule>
    <cfRule type="cellIs" dxfId="196" priority="8" stopIfTrue="1" operator="greaterThan">
      <formula>0.05</formula>
    </cfRule>
  </conditionalFormatting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4C516-2159-41BA-A3CA-D1EC0FCC6470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250</v>
      </c>
      <c r="D5" s="93" t="s">
        <v>251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2004</v>
      </c>
      <c r="D8" s="17" t="s">
        <v>252</v>
      </c>
      <c r="E8" s="18">
        <v>60</v>
      </c>
      <c r="F8" s="19">
        <v>60</v>
      </c>
      <c r="G8" s="20">
        <v>60</v>
      </c>
      <c r="H8" s="20">
        <v>61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2007</v>
      </c>
      <c r="D9" s="24" t="s">
        <v>253</v>
      </c>
      <c r="E9" s="25">
        <v>30</v>
      </c>
      <c r="F9" s="26">
        <v>30</v>
      </c>
      <c r="G9" s="27">
        <v>30</v>
      </c>
      <c r="H9" s="27">
        <v>29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2039</v>
      </c>
      <c r="D10" s="24" t="s">
        <v>254</v>
      </c>
      <c r="E10" s="25">
        <v>60</v>
      </c>
      <c r="F10" s="26">
        <v>59</v>
      </c>
      <c r="G10" s="27">
        <v>60</v>
      </c>
      <c r="H10" s="27">
        <v>60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87" t="s">
        <v>255</v>
      </c>
      <c r="D11" s="88" t="s">
        <v>256</v>
      </c>
      <c r="E11" s="89">
        <v>0</v>
      </c>
      <c r="F11" s="90">
        <v>0</v>
      </c>
      <c r="G11" s="91">
        <v>0</v>
      </c>
      <c r="H11" s="91">
        <v>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2112</v>
      </c>
      <c r="D12" s="24" t="s">
        <v>257</v>
      </c>
      <c r="E12" s="25">
        <v>60</v>
      </c>
      <c r="F12" s="26">
        <v>53</v>
      </c>
      <c r="G12" s="27">
        <v>58</v>
      </c>
      <c r="H12" s="27">
        <v>54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2225</v>
      </c>
      <c r="D13" s="24" t="s">
        <v>258</v>
      </c>
      <c r="E13" s="25">
        <v>60</v>
      </c>
      <c r="F13" s="26">
        <v>60</v>
      </c>
      <c r="G13" s="27">
        <v>60</v>
      </c>
      <c r="H13" s="27">
        <v>60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2391</v>
      </c>
      <c r="D14" s="24" t="s">
        <v>259</v>
      </c>
      <c r="E14" s="25">
        <v>30</v>
      </c>
      <c r="F14" s="26">
        <v>30</v>
      </c>
      <c r="G14" s="27">
        <v>29</v>
      </c>
      <c r="H14" s="27">
        <v>30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3388</v>
      </c>
      <c r="D15" s="24" t="s">
        <v>260</v>
      </c>
      <c r="E15" s="25">
        <v>60</v>
      </c>
      <c r="F15" s="26">
        <v>57</v>
      </c>
      <c r="G15" s="27">
        <v>57</v>
      </c>
      <c r="H15" s="27">
        <v>60</v>
      </c>
      <c r="I15" s="28"/>
      <c r="J15" s="29"/>
      <c r="K15" s="29"/>
      <c r="L15" s="29"/>
      <c r="M15" s="29"/>
      <c r="N15" s="8"/>
      <c r="O15" s="2"/>
    </row>
    <row r="16" spans="1:15" ht="30" customHeight="1" x14ac:dyDescent="0.35">
      <c r="A16" s="2"/>
      <c r="B16" s="6"/>
      <c r="C16" s="23">
        <v>3406</v>
      </c>
      <c r="D16" s="24" t="s">
        <v>261</v>
      </c>
      <c r="E16" s="25">
        <v>30</v>
      </c>
      <c r="F16" s="26">
        <v>30</v>
      </c>
      <c r="G16" s="27">
        <v>31</v>
      </c>
      <c r="H16" s="27">
        <v>30</v>
      </c>
      <c r="I16" s="28"/>
      <c r="J16" s="29"/>
      <c r="K16" s="29"/>
      <c r="L16" s="29"/>
      <c r="M16" s="29"/>
      <c r="N16" s="8"/>
      <c r="O16" s="2"/>
    </row>
    <row r="17" spans="1:15" ht="15" customHeight="1" x14ac:dyDescent="0.35">
      <c r="A17" s="2"/>
      <c r="B17" s="6"/>
      <c r="C17" s="23">
        <v>3976</v>
      </c>
      <c r="D17" s="24" t="s">
        <v>262</v>
      </c>
      <c r="E17" s="25">
        <v>30</v>
      </c>
      <c r="F17" s="26">
        <v>18</v>
      </c>
      <c r="G17" s="27">
        <v>23</v>
      </c>
      <c r="H17" s="27">
        <v>13</v>
      </c>
      <c r="I17" s="28"/>
      <c r="J17" s="29"/>
      <c r="K17" s="29"/>
      <c r="L17" s="29"/>
      <c r="M17" s="29"/>
      <c r="N17" s="8"/>
      <c r="O17" s="2"/>
    </row>
    <row r="18" spans="1:15" ht="15" customHeight="1" x14ac:dyDescent="0.35">
      <c r="A18" s="2"/>
      <c r="B18" s="6"/>
      <c r="C18" s="23">
        <v>3989</v>
      </c>
      <c r="D18" s="24" t="s">
        <v>263</v>
      </c>
      <c r="E18" s="25">
        <v>60</v>
      </c>
      <c r="F18" s="26">
        <v>58</v>
      </c>
      <c r="G18" s="27">
        <v>55</v>
      </c>
      <c r="H18" s="27">
        <v>56</v>
      </c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455</v>
      </c>
      <c r="G29" s="46">
        <f>SUM(G8:G27)</f>
        <v>463</v>
      </c>
      <c r="H29" s="47">
        <f>SUM(H8:H27)</f>
        <v>453</v>
      </c>
      <c r="I29" s="48">
        <v>479</v>
      </c>
      <c r="J29" s="49">
        <v>471</v>
      </c>
      <c r="K29" s="49">
        <v>468</v>
      </c>
      <c r="L29" s="49">
        <v>462</v>
      </c>
      <c r="M29" s="49">
        <v>463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480</v>
      </c>
      <c r="F32" s="63"/>
      <c r="G32" s="64"/>
      <c r="H32" s="65"/>
      <c r="I32" s="48">
        <v>480</v>
      </c>
      <c r="J32" s="49">
        <v>480</v>
      </c>
      <c r="K32" s="49">
        <v>480</v>
      </c>
      <c r="L32" s="49">
        <v>480</v>
      </c>
      <c r="M32" s="49">
        <v>480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</v>
      </c>
      <c r="J33" s="72">
        <f t="shared" si="0"/>
        <v>9</v>
      </c>
      <c r="K33" s="72">
        <f t="shared" si="0"/>
        <v>12</v>
      </c>
      <c r="L33" s="72">
        <f t="shared" si="0"/>
        <v>18</v>
      </c>
      <c r="M33" s="72">
        <f t="shared" si="0"/>
        <v>17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2.0833333333333333E-3</v>
      </c>
      <c r="J34" s="78">
        <f t="shared" ref="J34:M34" si="1">IF(J32="","",J33/J32)</f>
        <v>1.8749999999999999E-2</v>
      </c>
      <c r="K34" s="78">
        <f t="shared" si="1"/>
        <v>2.5000000000000001E-2</v>
      </c>
      <c r="L34" s="78">
        <f t="shared" si="1"/>
        <v>3.7499999999999999E-2</v>
      </c>
      <c r="M34" s="78">
        <f t="shared" si="1"/>
        <v>3.5416666666666666E-2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3.3333333333333333E-2</v>
      </c>
      <c r="J35" s="83">
        <f t="shared" si="2"/>
        <v>0.3</v>
      </c>
      <c r="K35" s="83">
        <f t="shared" si="2"/>
        <v>0.4</v>
      </c>
      <c r="L35" s="83">
        <f t="shared" si="2"/>
        <v>0.6</v>
      </c>
      <c r="M35" s="83">
        <f t="shared" si="2"/>
        <v>0.56666666666666665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zf7ixQdPwB+BUPdU3+UNCmo82z2WUlSClNi6jJd5LKJf4YCLkeLm9fQoDhXpqRrTts4xDcYl1KaO4a3lFJmCOg==" saltValue="y6NBN7JY442JeSj5e3pXE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95" priority="5">
      <formula>LEN(TRIM(I34))=0</formula>
    </cfRule>
    <cfRule type="cellIs" dxfId="194" priority="6" stopIfTrue="1" operator="lessThan">
      <formula>0</formula>
    </cfRule>
    <cfRule type="cellIs" dxfId="193" priority="7" stopIfTrue="1" operator="between">
      <formula>0</formula>
      <formula>0.05</formula>
    </cfRule>
    <cfRule type="cellIs" dxfId="192" priority="8" stopIfTrue="1" operator="greaterThan">
      <formula>0.05</formula>
    </cfRule>
  </conditionalFormatting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50C1C-EBFF-4EAE-A1BC-300DF09674BF}">
  <dimension ref="A2:O38"/>
  <sheetViews>
    <sheetView showGridLines="0" showRowColHeaders="0" zoomScale="85" zoomScaleNormal="85" workbookViewId="0">
      <selection activeCell="D5" sqref="D5:M5"/>
    </sheetView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264</v>
      </c>
      <c r="D5" s="93" t="s">
        <v>265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2090</v>
      </c>
      <c r="D8" s="17" t="s">
        <v>266</v>
      </c>
      <c r="E8" s="18">
        <v>90</v>
      </c>
      <c r="F8" s="19">
        <v>90</v>
      </c>
      <c r="G8" s="20">
        <v>87</v>
      </c>
      <c r="H8" s="20">
        <v>90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2095</v>
      </c>
      <c r="D9" s="24" t="s">
        <v>267</v>
      </c>
      <c r="E9" s="25">
        <v>60</v>
      </c>
      <c r="F9" s="26">
        <v>76</v>
      </c>
      <c r="G9" s="27">
        <v>68</v>
      </c>
      <c r="H9" s="27">
        <v>60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2168</v>
      </c>
      <c r="D10" s="24" t="s">
        <v>268</v>
      </c>
      <c r="E10" s="25">
        <v>30</v>
      </c>
      <c r="F10" s="26">
        <v>17</v>
      </c>
      <c r="G10" s="27">
        <v>10</v>
      </c>
      <c r="H10" s="27">
        <v>14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2258</v>
      </c>
      <c r="D11" s="24" t="s">
        <v>269</v>
      </c>
      <c r="E11" s="25">
        <v>30</v>
      </c>
      <c r="F11" s="26">
        <v>30</v>
      </c>
      <c r="G11" s="27">
        <v>29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2311</v>
      </c>
      <c r="D12" s="24" t="s">
        <v>270</v>
      </c>
      <c r="E12" s="25">
        <v>90</v>
      </c>
      <c r="F12" s="26">
        <v>90</v>
      </c>
      <c r="G12" s="27">
        <v>89</v>
      </c>
      <c r="H12" s="27">
        <v>90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3403</v>
      </c>
      <c r="D13" s="24" t="s">
        <v>271</v>
      </c>
      <c r="E13" s="25">
        <v>30</v>
      </c>
      <c r="F13" s="26">
        <v>9</v>
      </c>
      <c r="G13" s="27">
        <v>12</v>
      </c>
      <c r="H13" s="27">
        <v>12</v>
      </c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312</v>
      </c>
      <c r="G29" s="46">
        <f>SUM(G8:G27)</f>
        <v>295</v>
      </c>
      <c r="H29" s="47">
        <f>SUM(H8:H27)</f>
        <v>296</v>
      </c>
      <c r="I29" s="48">
        <v>280</v>
      </c>
      <c r="J29" s="49">
        <v>234</v>
      </c>
      <c r="K29" s="49">
        <v>251</v>
      </c>
      <c r="L29" s="49">
        <v>208</v>
      </c>
      <c r="M29" s="49">
        <v>229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330</v>
      </c>
      <c r="F32" s="63"/>
      <c r="G32" s="64"/>
      <c r="H32" s="65"/>
      <c r="I32" s="48">
        <v>330</v>
      </c>
      <c r="J32" s="49">
        <v>330</v>
      </c>
      <c r="K32" s="49">
        <v>330</v>
      </c>
      <c r="L32" s="49">
        <v>330</v>
      </c>
      <c r="M32" s="49">
        <v>330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50</v>
      </c>
      <c r="J33" s="72">
        <f t="shared" si="0"/>
        <v>96</v>
      </c>
      <c r="K33" s="72">
        <f t="shared" si="0"/>
        <v>79</v>
      </c>
      <c r="L33" s="72">
        <f t="shared" si="0"/>
        <v>122</v>
      </c>
      <c r="M33" s="72">
        <f t="shared" si="0"/>
        <v>101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0.15151515151515152</v>
      </c>
      <c r="J34" s="78">
        <f t="shared" ref="J34:M34" si="1">IF(J32="","",J33/J32)</f>
        <v>0.29090909090909089</v>
      </c>
      <c r="K34" s="78">
        <f t="shared" si="1"/>
        <v>0.23939393939393938</v>
      </c>
      <c r="L34" s="78">
        <f t="shared" si="1"/>
        <v>0.36969696969696969</v>
      </c>
      <c r="M34" s="78">
        <f t="shared" si="1"/>
        <v>0.30606060606060603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1.6666666666666667</v>
      </c>
      <c r="J35" s="83">
        <f t="shared" si="2"/>
        <v>3.2</v>
      </c>
      <c r="K35" s="83">
        <f t="shared" si="2"/>
        <v>2.6333333333333333</v>
      </c>
      <c r="L35" s="83">
        <f t="shared" si="2"/>
        <v>4.0666666666666664</v>
      </c>
      <c r="M35" s="83">
        <f t="shared" si="2"/>
        <v>3.3666666666666667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IzmbySFNo0hbFGpkEKWqGwwap3TmNkJF5MkUerqSOKZh8XHQRtQj41dcBYyHoUrcTMf7yurBEmpOsHk6m8+7sA==" saltValue="Q5w7qYbmCueGtdNjeUw9+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91" priority="5">
      <formula>LEN(TRIM(I34))=0</formula>
    </cfRule>
    <cfRule type="cellIs" dxfId="190" priority="6" stopIfTrue="1" operator="lessThan">
      <formula>0</formula>
    </cfRule>
    <cfRule type="cellIs" dxfId="189" priority="7" stopIfTrue="1" operator="between">
      <formula>0</formula>
      <formula>0.05</formula>
    </cfRule>
    <cfRule type="cellIs" dxfId="188" priority="8" stopIfTrue="1" operator="greaterThan">
      <formula>0.05</formula>
    </cfRule>
  </conditionalFormatting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1B7F8-C12B-42FA-A4C4-19E2838DEA6D}">
  <dimension ref="A2:O38"/>
  <sheetViews>
    <sheetView showGridLines="0" showRowColHeaders="0" zoomScale="85" zoomScaleNormal="85" workbookViewId="0">
      <selection activeCell="D13" sqref="D13"/>
    </sheetView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272</v>
      </c>
      <c r="D5" s="93" t="s">
        <v>273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2028</v>
      </c>
      <c r="D8" s="17" t="s">
        <v>274</v>
      </c>
      <c r="E8" s="18">
        <v>60</v>
      </c>
      <c r="F8" s="19">
        <v>52</v>
      </c>
      <c r="G8" s="20">
        <v>42</v>
      </c>
      <c r="H8" s="20">
        <v>48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2096</v>
      </c>
      <c r="D9" s="24" t="s">
        <v>275</v>
      </c>
      <c r="E9" s="25">
        <v>60</v>
      </c>
      <c r="F9" s="26">
        <v>55</v>
      </c>
      <c r="G9" s="27">
        <v>57</v>
      </c>
      <c r="H9" s="27">
        <v>59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2098</v>
      </c>
      <c r="D10" s="24" t="s">
        <v>276</v>
      </c>
      <c r="E10" s="25">
        <v>30</v>
      </c>
      <c r="F10" s="26">
        <v>27</v>
      </c>
      <c r="G10" s="27">
        <v>23</v>
      </c>
      <c r="H10" s="27">
        <v>28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2364</v>
      </c>
      <c r="D11" s="24" t="s">
        <v>277</v>
      </c>
      <c r="E11" s="25">
        <v>30</v>
      </c>
      <c r="F11" s="26">
        <v>30</v>
      </c>
      <c r="G11" s="27">
        <v>32</v>
      </c>
      <c r="H11" s="27">
        <v>32</v>
      </c>
      <c r="I11" s="28"/>
      <c r="J11" s="29"/>
      <c r="K11" s="29"/>
      <c r="L11" s="29"/>
      <c r="M11" s="29"/>
      <c r="N11" s="8"/>
      <c r="O11" s="2"/>
    </row>
    <row r="12" spans="1:15" ht="30" customHeight="1" x14ac:dyDescent="0.35">
      <c r="A12" s="2"/>
      <c r="B12" s="6"/>
      <c r="C12" s="23">
        <v>3361</v>
      </c>
      <c r="D12" s="24" t="s">
        <v>278</v>
      </c>
      <c r="E12" s="25">
        <v>30</v>
      </c>
      <c r="F12" s="26">
        <v>29</v>
      </c>
      <c r="G12" s="27">
        <v>26</v>
      </c>
      <c r="H12" s="27">
        <v>14</v>
      </c>
      <c r="I12" s="28"/>
      <c r="J12" s="29"/>
      <c r="K12" s="29"/>
      <c r="L12" s="29"/>
      <c r="M12" s="29"/>
      <c r="N12" s="8"/>
      <c r="O12" s="2"/>
    </row>
    <row r="13" spans="1:15" ht="30" customHeight="1" x14ac:dyDescent="0.35">
      <c r="A13" s="2"/>
      <c r="B13" s="6"/>
      <c r="C13" s="23">
        <v>3363</v>
      </c>
      <c r="D13" s="24" t="s">
        <v>279</v>
      </c>
      <c r="E13" s="25">
        <v>30</v>
      </c>
      <c r="F13" s="26">
        <v>30</v>
      </c>
      <c r="G13" s="27">
        <v>28</v>
      </c>
      <c r="H13" s="27">
        <v>24</v>
      </c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223</v>
      </c>
      <c r="G29" s="46">
        <f>SUM(G8:G27)</f>
        <v>208</v>
      </c>
      <c r="H29" s="47">
        <f>SUM(H8:H27)</f>
        <v>205</v>
      </c>
      <c r="I29" s="48">
        <v>197</v>
      </c>
      <c r="J29" s="49">
        <v>188</v>
      </c>
      <c r="K29" s="49">
        <v>185</v>
      </c>
      <c r="L29" s="49">
        <v>172</v>
      </c>
      <c r="M29" s="49">
        <v>183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240</v>
      </c>
      <c r="F32" s="63"/>
      <c r="G32" s="64"/>
      <c r="H32" s="65"/>
      <c r="I32" s="48">
        <v>240</v>
      </c>
      <c r="J32" s="49">
        <v>240</v>
      </c>
      <c r="K32" s="49">
        <v>240</v>
      </c>
      <c r="L32" s="49">
        <v>240</v>
      </c>
      <c r="M32" s="49">
        <v>240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43</v>
      </c>
      <c r="J33" s="72">
        <f t="shared" si="0"/>
        <v>52</v>
      </c>
      <c r="K33" s="72">
        <f t="shared" si="0"/>
        <v>55</v>
      </c>
      <c r="L33" s="72">
        <f t="shared" si="0"/>
        <v>68</v>
      </c>
      <c r="M33" s="72">
        <f t="shared" si="0"/>
        <v>57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0.17916666666666667</v>
      </c>
      <c r="J34" s="78">
        <f t="shared" ref="J34:M34" si="1">IF(J32="","",J33/J32)</f>
        <v>0.21666666666666667</v>
      </c>
      <c r="K34" s="78">
        <f t="shared" si="1"/>
        <v>0.22916666666666666</v>
      </c>
      <c r="L34" s="78">
        <f t="shared" si="1"/>
        <v>0.28333333333333333</v>
      </c>
      <c r="M34" s="78">
        <f t="shared" si="1"/>
        <v>0.23749999999999999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1.4333333333333333</v>
      </c>
      <c r="J35" s="83">
        <f t="shared" si="2"/>
        <v>1.7333333333333334</v>
      </c>
      <c r="K35" s="83">
        <f t="shared" si="2"/>
        <v>1.8333333333333333</v>
      </c>
      <c r="L35" s="83">
        <f t="shared" si="2"/>
        <v>2.2666666666666666</v>
      </c>
      <c r="M35" s="83">
        <f t="shared" si="2"/>
        <v>1.9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2DKcKv1kqsnYM6uIMKAiqS4CM6zVRCZGv1oRr22T/kIe2P/ExtQYgIUcBjbeffyQkwZ01fLQcX9fPzb91kY1og==" saltValue="Vnen6DMIGauEYrTMZRJ3Z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87" priority="5">
      <formula>LEN(TRIM(I34))=0</formula>
    </cfRule>
    <cfRule type="cellIs" dxfId="186" priority="6" stopIfTrue="1" operator="lessThan">
      <formula>0</formula>
    </cfRule>
    <cfRule type="cellIs" dxfId="185" priority="7" stopIfTrue="1" operator="between">
      <formula>0</formula>
      <formula>0.05</formula>
    </cfRule>
    <cfRule type="cellIs" dxfId="184" priority="8" stopIfTrue="1" operator="greaterThan">
      <formula>0.05</formula>
    </cfRule>
  </conditionalFormatting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8244B-6FE7-4D25-A1C6-6FFC8CCE6F65}">
  <dimension ref="A2:O37"/>
  <sheetViews>
    <sheetView showGridLines="0" showRowColHeaders="0" zoomScale="85" zoomScaleNormal="85" workbookViewId="0">
      <selection activeCell="Q7" sqref="Q7"/>
    </sheetView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280</v>
      </c>
      <c r="D5" s="93" t="s">
        <v>281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2091</v>
      </c>
      <c r="D8" s="17" t="s">
        <v>282</v>
      </c>
      <c r="E8" s="18">
        <v>30</v>
      </c>
      <c r="F8" s="19">
        <v>29</v>
      </c>
      <c r="G8" s="20">
        <v>28</v>
      </c>
      <c r="H8" s="20">
        <v>30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2094</v>
      </c>
      <c r="D9" s="24" t="s">
        <v>283</v>
      </c>
      <c r="E9" s="25">
        <v>90</v>
      </c>
      <c r="F9" s="26">
        <v>87</v>
      </c>
      <c r="G9" s="27">
        <v>89</v>
      </c>
      <c r="H9" s="27">
        <v>90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2219</v>
      </c>
      <c r="D10" s="24" t="s">
        <v>284</v>
      </c>
      <c r="E10" s="25">
        <v>30</v>
      </c>
      <c r="F10" s="26">
        <v>30</v>
      </c>
      <c r="G10" s="27">
        <v>21</v>
      </c>
      <c r="H10" s="27">
        <v>17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2227</v>
      </c>
      <c r="D11" s="24" t="s">
        <v>285</v>
      </c>
      <c r="E11" s="25">
        <v>45</v>
      </c>
      <c r="F11" s="26">
        <v>45</v>
      </c>
      <c r="G11" s="27">
        <v>45</v>
      </c>
      <c r="H11" s="27">
        <v>45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2332</v>
      </c>
      <c r="D12" s="24" t="s">
        <v>286</v>
      </c>
      <c r="E12" s="25">
        <v>60</v>
      </c>
      <c r="F12" s="26">
        <v>60</v>
      </c>
      <c r="G12" s="27">
        <v>57</v>
      </c>
      <c r="H12" s="27">
        <v>60</v>
      </c>
      <c r="I12" s="28"/>
      <c r="J12" s="29"/>
      <c r="K12" s="29"/>
      <c r="L12" s="29"/>
      <c r="M12" s="29"/>
      <c r="N12" s="8"/>
      <c r="O12" s="2"/>
    </row>
    <row r="13" spans="1:15" ht="30" customHeight="1" x14ac:dyDescent="0.35">
      <c r="A13" s="2"/>
      <c r="B13" s="6"/>
      <c r="C13" s="23">
        <v>3421</v>
      </c>
      <c r="D13" s="24" t="s">
        <v>287</v>
      </c>
      <c r="E13" s="25">
        <v>60</v>
      </c>
      <c r="F13" s="26">
        <v>60</v>
      </c>
      <c r="G13" s="27">
        <v>60</v>
      </c>
      <c r="H13" s="27">
        <v>59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31">
        <v>4003</v>
      </c>
      <c r="D14" s="24" t="s">
        <v>288</v>
      </c>
      <c r="E14" s="25">
        <v>60</v>
      </c>
      <c r="F14" s="26">
        <v>60</v>
      </c>
      <c r="G14" s="27">
        <v>56</v>
      </c>
      <c r="H14" s="27">
        <v>54</v>
      </c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23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32"/>
      <c r="D26" s="33"/>
      <c r="E26" s="34"/>
      <c r="F26" s="35"/>
      <c r="G26" s="36"/>
      <c r="H26" s="37"/>
      <c r="I26" s="38"/>
      <c r="J26" s="39"/>
      <c r="K26" s="39"/>
      <c r="L26" s="39"/>
      <c r="M26" s="39"/>
      <c r="N26" s="8"/>
      <c r="O26" s="2"/>
    </row>
    <row r="27" spans="1:15" ht="4.5" customHeight="1" x14ac:dyDescent="0.35">
      <c r="A27" s="2"/>
      <c r="B27" s="6"/>
      <c r="C27" s="4"/>
      <c r="D27" s="40"/>
      <c r="E27" s="4"/>
      <c r="F27" s="41"/>
      <c r="G27" s="41"/>
      <c r="H27" s="41"/>
      <c r="I27" s="4"/>
      <c r="J27" s="4"/>
      <c r="K27" s="42"/>
      <c r="L27" s="42"/>
      <c r="M27" s="42"/>
      <c r="N27" s="15"/>
      <c r="O27" s="2"/>
    </row>
    <row r="28" spans="1:15" ht="15" customHeight="1" x14ac:dyDescent="0.35">
      <c r="A28" s="2"/>
      <c r="B28" s="6"/>
      <c r="C28" s="15"/>
      <c r="D28" s="43" t="s">
        <v>20</v>
      </c>
      <c r="E28" s="44"/>
      <c r="F28" s="45">
        <f>SUM(F8:F26)</f>
        <v>371</v>
      </c>
      <c r="G28" s="46">
        <f>SUM(G8:G26)</f>
        <v>356</v>
      </c>
      <c r="H28" s="47">
        <f>SUM(H8:H26)</f>
        <v>355</v>
      </c>
      <c r="I28" s="48">
        <v>374</v>
      </c>
      <c r="J28" s="49">
        <v>311</v>
      </c>
      <c r="K28" s="49">
        <v>332</v>
      </c>
      <c r="L28" s="49">
        <v>320</v>
      </c>
      <c r="M28" s="49">
        <v>323</v>
      </c>
      <c r="N28" s="8"/>
      <c r="O28" s="2"/>
    </row>
    <row r="29" spans="1:15" hidden="1" x14ac:dyDescent="0.35">
      <c r="A29" s="2"/>
      <c r="B29" s="6"/>
      <c r="C29" s="15"/>
      <c r="D29" s="50" t="s">
        <v>21</v>
      </c>
      <c r="E29" s="51"/>
      <c r="F29" s="52"/>
      <c r="G29" s="53"/>
      <c r="H29" s="54"/>
      <c r="I29" s="55"/>
      <c r="J29" s="56"/>
      <c r="K29" s="56"/>
      <c r="L29" s="56"/>
      <c r="M29" s="56"/>
      <c r="N29" s="8"/>
      <c r="O29" s="2"/>
    </row>
    <row r="30" spans="1:15" ht="4.5" customHeight="1" x14ac:dyDescent="0.35">
      <c r="A30" s="2"/>
      <c r="B30" s="6"/>
      <c r="C30" s="57"/>
      <c r="D30" s="58"/>
      <c r="E30" s="59"/>
      <c r="F30" s="59"/>
      <c r="G30" s="59"/>
      <c r="H30" s="59"/>
      <c r="I30" s="59"/>
      <c r="J30" s="59"/>
      <c r="K30" s="60"/>
      <c r="L30" s="60"/>
      <c r="M30" s="60"/>
      <c r="N30" s="15"/>
      <c r="O30" s="2"/>
    </row>
    <row r="31" spans="1:15" ht="15" customHeight="1" x14ac:dyDescent="0.35">
      <c r="A31" s="2"/>
      <c r="B31" s="6"/>
      <c r="C31" s="57"/>
      <c r="D31" s="61" t="s">
        <v>22</v>
      </c>
      <c r="E31" s="62">
        <f>SUM(E8:E26)</f>
        <v>375</v>
      </c>
      <c r="F31" s="63"/>
      <c r="G31" s="64"/>
      <c r="H31" s="65"/>
      <c r="I31" s="48">
        <v>375</v>
      </c>
      <c r="J31" s="49">
        <v>375</v>
      </c>
      <c r="K31" s="49">
        <v>375</v>
      </c>
      <c r="L31" s="49">
        <v>375</v>
      </c>
      <c r="M31" s="49">
        <v>375</v>
      </c>
      <c r="N31" s="8"/>
      <c r="O31" s="2"/>
    </row>
    <row r="32" spans="1:15" ht="15" customHeight="1" x14ac:dyDescent="0.35">
      <c r="A32" s="2"/>
      <c r="B32" s="6"/>
      <c r="C32" s="57"/>
      <c r="D32" s="66" t="s">
        <v>23</v>
      </c>
      <c r="E32" s="67"/>
      <c r="F32" s="68"/>
      <c r="G32" s="69"/>
      <c r="H32" s="70"/>
      <c r="I32" s="71">
        <f t="shared" ref="I32:M32" si="0">IF(I28="","",I31-I28)</f>
        <v>1</v>
      </c>
      <c r="J32" s="72">
        <f t="shared" si="0"/>
        <v>64</v>
      </c>
      <c r="K32" s="72">
        <f t="shared" si="0"/>
        <v>43</v>
      </c>
      <c r="L32" s="72">
        <f t="shared" si="0"/>
        <v>55</v>
      </c>
      <c r="M32" s="72">
        <f t="shared" si="0"/>
        <v>52</v>
      </c>
      <c r="N32" s="8"/>
      <c r="O32" s="2"/>
    </row>
    <row r="33" spans="1:15" ht="15" customHeight="1" x14ac:dyDescent="0.35">
      <c r="A33" s="2"/>
      <c r="B33" s="6"/>
      <c r="C33" s="57"/>
      <c r="D33" s="66" t="s">
        <v>24</v>
      </c>
      <c r="E33" s="73"/>
      <c r="F33" s="74"/>
      <c r="G33" s="75"/>
      <c r="H33" s="76"/>
      <c r="I33" s="77">
        <f>IF(I31="","",I32/I31)</f>
        <v>2.6666666666666666E-3</v>
      </c>
      <c r="J33" s="78">
        <f t="shared" ref="J33:M33" si="1">IF(J31="","",J32/J31)</f>
        <v>0.17066666666666666</v>
      </c>
      <c r="K33" s="78">
        <f t="shared" si="1"/>
        <v>0.11466666666666667</v>
      </c>
      <c r="L33" s="78">
        <f t="shared" si="1"/>
        <v>0.14666666666666667</v>
      </c>
      <c r="M33" s="78">
        <f t="shared" si="1"/>
        <v>0.13866666666666666</v>
      </c>
      <c r="N33" s="8"/>
      <c r="O33" s="2"/>
    </row>
    <row r="34" spans="1:15" ht="15" customHeight="1" x14ac:dyDescent="0.35">
      <c r="A34" s="2"/>
      <c r="B34" s="6"/>
      <c r="C34" s="57"/>
      <c r="D34" s="79" t="s">
        <v>25</v>
      </c>
      <c r="E34" s="80"/>
      <c r="F34" s="52"/>
      <c r="G34" s="53"/>
      <c r="H34" s="81"/>
      <c r="I34" s="82">
        <f t="shared" ref="I34:M34" si="2">IF(I28="","",I32/30)</f>
        <v>3.3333333333333333E-2</v>
      </c>
      <c r="J34" s="83">
        <f t="shared" si="2"/>
        <v>2.1333333333333333</v>
      </c>
      <c r="K34" s="83">
        <f t="shared" si="2"/>
        <v>1.4333333333333333</v>
      </c>
      <c r="L34" s="83">
        <f t="shared" si="2"/>
        <v>1.8333333333333333</v>
      </c>
      <c r="M34" s="83">
        <f t="shared" si="2"/>
        <v>1.7333333333333334</v>
      </c>
      <c r="N34" s="8"/>
      <c r="O34" s="2"/>
    </row>
    <row r="35" spans="1:15" ht="30" customHeight="1" x14ac:dyDescent="0.35">
      <c r="A35" s="2"/>
      <c r="B35" s="84"/>
      <c r="C35" s="85"/>
      <c r="D35" s="85"/>
      <c r="E35" s="92"/>
      <c r="F35" s="92"/>
      <c r="G35" s="92"/>
      <c r="H35" s="92"/>
      <c r="I35" s="92"/>
      <c r="J35" s="92"/>
      <c r="K35" s="92"/>
      <c r="L35" s="92"/>
      <c r="M35" s="92"/>
      <c r="N35" s="86"/>
      <c r="O35" s="2"/>
    </row>
    <row r="36" spans="1:15" ht="15" customHeight="1" x14ac:dyDescent="0.3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1:15" ht="15" customHeight="1" x14ac:dyDescent="0.35"/>
  </sheetData>
  <sheetProtection algorithmName="SHA-512" hashValue="BsjwHNq2JEDOstRwvarw2JZCYcODltnyFbaNNfDvGKDnAlOn7EFBseqPd9gn3u/8sbUYkOhd4+8axvnuji61lA==" saltValue="Erin46sgaw58DHLXjdaWAA==" spinCount="100000" sheet="1" objects="1" scenarios="1"/>
  <mergeCells count="6">
    <mergeCell ref="E35:M35"/>
    <mergeCell ref="D5:M5"/>
    <mergeCell ref="C6:C7"/>
    <mergeCell ref="D6:D7"/>
    <mergeCell ref="F6:H6"/>
    <mergeCell ref="I6:M6"/>
  </mergeCells>
  <conditionalFormatting sqref="I33:M33">
    <cfRule type="containsBlanks" dxfId="183" priority="5">
      <formula>LEN(TRIM(I33))=0</formula>
    </cfRule>
    <cfRule type="cellIs" dxfId="182" priority="6" stopIfTrue="1" operator="lessThan">
      <formula>0</formula>
    </cfRule>
    <cfRule type="cellIs" dxfId="181" priority="7" stopIfTrue="1" operator="between">
      <formula>0</formula>
      <formula>0.05</formula>
    </cfRule>
    <cfRule type="cellIs" dxfId="180" priority="8" stopIfTrue="1" operator="greaterThan">
      <formula>0.05</formula>
    </cfRule>
  </conditionalFormatting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B677-4EDE-471E-B094-99FB207D6EFA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289</v>
      </c>
      <c r="D5" s="93" t="s">
        <v>290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30" customHeight="1" x14ac:dyDescent="0.35">
      <c r="A8" s="2"/>
      <c r="B8" s="6"/>
      <c r="C8" s="16">
        <v>2102</v>
      </c>
      <c r="D8" s="17" t="s">
        <v>291</v>
      </c>
      <c r="E8" s="18">
        <v>30</v>
      </c>
      <c r="F8" s="19">
        <v>25</v>
      </c>
      <c r="G8" s="20">
        <v>28</v>
      </c>
      <c r="H8" s="20">
        <v>24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25</v>
      </c>
      <c r="G29" s="46">
        <f>SUM(G8:G27)</f>
        <v>28</v>
      </c>
      <c r="H29" s="47">
        <f>SUM(H8:H27)</f>
        <v>24</v>
      </c>
      <c r="I29" s="48">
        <v>27</v>
      </c>
      <c r="J29" s="49">
        <v>25</v>
      </c>
      <c r="K29" s="49">
        <v>25</v>
      </c>
      <c r="L29" s="49">
        <v>25</v>
      </c>
      <c r="M29" s="49">
        <v>25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30</v>
      </c>
      <c r="F32" s="63"/>
      <c r="G32" s="64"/>
      <c r="H32" s="65"/>
      <c r="I32" s="48">
        <v>30</v>
      </c>
      <c r="J32" s="49">
        <v>30</v>
      </c>
      <c r="K32" s="49">
        <v>30</v>
      </c>
      <c r="L32" s="49">
        <v>30</v>
      </c>
      <c r="M32" s="49">
        <v>30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</v>
      </c>
      <c r="J33" s="72">
        <f t="shared" si="0"/>
        <v>5</v>
      </c>
      <c r="K33" s="72">
        <f t="shared" si="0"/>
        <v>5</v>
      </c>
      <c r="L33" s="72">
        <f t="shared" si="0"/>
        <v>5</v>
      </c>
      <c r="M33" s="72">
        <f t="shared" si="0"/>
        <v>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</v>
      </c>
      <c r="J34" s="78">
        <f t="shared" ref="J34:M34" si="1">IF(J32="","",J33/J32)</f>
        <v>0.16666666666666666</v>
      </c>
      <c r="K34" s="78">
        <f t="shared" si="1"/>
        <v>0.16666666666666666</v>
      </c>
      <c r="L34" s="78">
        <f t="shared" si="1"/>
        <v>0.16666666666666666</v>
      </c>
      <c r="M34" s="78">
        <f t="shared" si="1"/>
        <v>0.16666666666666666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0.1</v>
      </c>
      <c r="J35" s="83">
        <f t="shared" si="2"/>
        <v>0.16666666666666666</v>
      </c>
      <c r="K35" s="83">
        <f t="shared" si="2"/>
        <v>0.16666666666666666</v>
      </c>
      <c r="L35" s="83">
        <f t="shared" si="2"/>
        <v>0.16666666666666666</v>
      </c>
      <c r="M35" s="83">
        <f t="shared" si="2"/>
        <v>0.16666666666666666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x6a7nf5TQhnFilOPlOTLpNoSI8Xe6pYGlFa3Nuj/8wy7HZsQzZsa65Ts0s9Kc+i0Iy1WOtKYAwNxS9cJ8JVcqQ==" saltValue="hOxYipKAlQ4qWYNbcRtTS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79" priority="5">
      <formula>LEN(TRIM(I34))=0</formula>
    </cfRule>
    <cfRule type="cellIs" dxfId="178" priority="6" stopIfTrue="1" operator="lessThan">
      <formula>0</formula>
    </cfRule>
    <cfRule type="cellIs" dxfId="177" priority="7" stopIfTrue="1" operator="between">
      <formula>0</formula>
      <formula>0.05</formula>
    </cfRule>
    <cfRule type="cellIs" dxfId="176" priority="8" stopIfTrue="1" operator="greaterThan">
      <formula>0.05</formula>
    </cfRule>
  </conditionalFormatting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07612-4900-4A3E-9F5A-4915D8D04F6A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292</v>
      </c>
      <c r="D5" s="93" t="s">
        <v>293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2106</v>
      </c>
      <c r="D8" s="17" t="s">
        <v>294</v>
      </c>
      <c r="E8" s="18">
        <v>30</v>
      </c>
      <c r="F8" s="19">
        <v>13</v>
      </c>
      <c r="G8" s="20">
        <v>21</v>
      </c>
      <c r="H8" s="20">
        <v>18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13</v>
      </c>
      <c r="G29" s="46">
        <f>SUM(G8:G27)</f>
        <v>21</v>
      </c>
      <c r="H29" s="47">
        <f>SUM(H8:H27)</f>
        <v>18</v>
      </c>
      <c r="I29" s="48">
        <v>16</v>
      </c>
      <c r="J29" s="49">
        <v>15</v>
      </c>
      <c r="K29" s="49">
        <v>17</v>
      </c>
      <c r="L29" s="49">
        <v>12</v>
      </c>
      <c r="M29" s="49">
        <v>14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30</v>
      </c>
      <c r="F32" s="63"/>
      <c r="G32" s="64"/>
      <c r="H32" s="65"/>
      <c r="I32" s="48">
        <v>30</v>
      </c>
      <c r="J32" s="49">
        <v>30</v>
      </c>
      <c r="K32" s="49">
        <v>30</v>
      </c>
      <c r="L32" s="49">
        <v>30</v>
      </c>
      <c r="M32" s="49">
        <v>30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14</v>
      </c>
      <c r="J33" s="72">
        <f t="shared" si="0"/>
        <v>15</v>
      </c>
      <c r="K33" s="72">
        <f t="shared" si="0"/>
        <v>13</v>
      </c>
      <c r="L33" s="72">
        <f t="shared" si="0"/>
        <v>18</v>
      </c>
      <c r="M33" s="72">
        <f t="shared" si="0"/>
        <v>16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0.46666666666666667</v>
      </c>
      <c r="J34" s="78">
        <f t="shared" ref="J34:M34" si="1">IF(J32="","",J33/J32)</f>
        <v>0.5</v>
      </c>
      <c r="K34" s="78">
        <f t="shared" si="1"/>
        <v>0.43333333333333335</v>
      </c>
      <c r="L34" s="78">
        <f t="shared" si="1"/>
        <v>0.6</v>
      </c>
      <c r="M34" s="78">
        <f t="shared" si="1"/>
        <v>0.53333333333333333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0.46666666666666667</v>
      </c>
      <c r="J35" s="83">
        <f t="shared" si="2"/>
        <v>0.5</v>
      </c>
      <c r="K35" s="83">
        <f t="shared" si="2"/>
        <v>0.43333333333333335</v>
      </c>
      <c r="L35" s="83">
        <f t="shared" si="2"/>
        <v>0.6</v>
      </c>
      <c r="M35" s="83">
        <f t="shared" si="2"/>
        <v>0.53333333333333333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new7OBdsJvwBfZObktTVb1CkmL8H/21pfg8n12AIVC/01JgPtKyoJ1qJc4kiKT+4fCWJEsvYz083ubpdNM0JZw==" saltValue="x3APukFdwbUdtC0g1r65I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75" priority="5">
      <formula>LEN(TRIM(I34))=0</formula>
    </cfRule>
    <cfRule type="cellIs" dxfId="174" priority="6" stopIfTrue="1" operator="lessThan">
      <formula>0</formula>
    </cfRule>
    <cfRule type="cellIs" dxfId="173" priority="7" stopIfTrue="1" operator="between">
      <formula>0</formula>
      <formula>0.05</formula>
    </cfRule>
    <cfRule type="cellIs" dxfId="172" priority="8" stopIfTrue="1" operator="greaterThan">
      <formula>0.05</formula>
    </cfRule>
  </conditionalFormatting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5D6DE-2CA3-421A-A86C-6E3D714B3861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295</v>
      </c>
      <c r="D5" s="93" t="s">
        <v>296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2099</v>
      </c>
      <c r="D8" s="17" t="s">
        <v>135</v>
      </c>
      <c r="E8" s="18">
        <v>60</v>
      </c>
      <c r="F8" s="19">
        <v>59</v>
      </c>
      <c r="G8" s="20">
        <v>47</v>
      </c>
      <c r="H8" s="20">
        <v>56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2393</v>
      </c>
      <c r="D9" s="24" t="s">
        <v>297</v>
      </c>
      <c r="E9" s="25">
        <v>60</v>
      </c>
      <c r="F9" s="26">
        <v>55</v>
      </c>
      <c r="G9" s="27">
        <v>59</v>
      </c>
      <c r="H9" s="27">
        <v>54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3389</v>
      </c>
      <c r="D10" s="24" t="s">
        <v>298</v>
      </c>
      <c r="E10" s="25">
        <v>30</v>
      </c>
      <c r="F10" s="26">
        <v>30</v>
      </c>
      <c r="G10" s="27">
        <v>27</v>
      </c>
      <c r="H10" s="27">
        <v>24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3992</v>
      </c>
      <c r="D11" s="24" t="s">
        <v>299</v>
      </c>
      <c r="E11" s="25">
        <v>60</v>
      </c>
      <c r="F11" s="26">
        <v>52</v>
      </c>
      <c r="G11" s="27">
        <v>60</v>
      </c>
      <c r="H11" s="27">
        <v>36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196</v>
      </c>
      <c r="G29" s="46">
        <f>SUM(G8:G27)</f>
        <v>193</v>
      </c>
      <c r="H29" s="47">
        <f>SUM(H8:H27)</f>
        <v>170</v>
      </c>
      <c r="I29" s="48">
        <v>176</v>
      </c>
      <c r="J29" s="49">
        <v>162</v>
      </c>
      <c r="K29" s="49">
        <v>138</v>
      </c>
      <c r="L29" s="49">
        <v>130</v>
      </c>
      <c r="M29" s="49">
        <v>137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210</v>
      </c>
      <c r="F32" s="63"/>
      <c r="G32" s="64"/>
      <c r="H32" s="65"/>
      <c r="I32" s="48">
        <v>210</v>
      </c>
      <c r="J32" s="49">
        <v>210</v>
      </c>
      <c r="K32" s="49">
        <v>210</v>
      </c>
      <c r="L32" s="49">
        <v>210</v>
      </c>
      <c r="M32" s="49">
        <v>210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34</v>
      </c>
      <c r="J33" s="72">
        <f t="shared" si="0"/>
        <v>48</v>
      </c>
      <c r="K33" s="72">
        <f t="shared" si="0"/>
        <v>72</v>
      </c>
      <c r="L33" s="72">
        <f t="shared" si="0"/>
        <v>80</v>
      </c>
      <c r="M33" s="72">
        <f t="shared" si="0"/>
        <v>73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0.16190476190476191</v>
      </c>
      <c r="J34" s="78">
        <f t="shared" ref="J34:M34" si="1">IF(J32="","",J33/J32)</f>
        <v>0.22857142857142856</v>
      </c>
      <c r="K34" s="78">
        <f t="shared" si="1"/>
        <v>0.34285714285714286</v>
      </c>
      <c r="L34" s="78">
        <f t="shared" si="1"/>
        <v>0.38095238095238093</v>
      </c>
      <c r="M34" s="78">
        <f t="shared" si="1"/>
        <v>0.34761904761904761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1.1333333333333333</v>
      </c>
      <c r="J35" s="83">
        <f t="shared" si="2"/>
        <v>1.6</v>
      </c>
      <c r="K35" s="83">
        <f t="shared" si="2"/>
        <v>2.4</v>
      </c>
      <c r="L35" s="83">
        <f t="shared" si="2"/>
        <v>2.6666666666666665</v>
      </c>
      <c r="M35" s="83">
        <f t="shared" si="2"/>
        <v>2.4333333333333331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G495r5HIiMjUcIW0J5u3LfTeFW/L8AWdFpFYZ4kFRzquA1hTEPegpn5VYe5KdekGmYCwTQGdxC/kDc0hcvQxhA==" saltValue="zJPUaDEEoEDrIgfODSL6W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71" priority="5">
      <formula>LEN(TRIM(I34))=0</formula>
    </cfRule>
    <cfRule type="cellIs" dxfId="170" priority="6" stopIfTrue="1" operator="lessThan">
      <formula>0</formula>
    </cfRule>
    <cfRule type="cellIs" dxfId="169" priority="7" stopIfTrue="1" operator="between">
      <formula>0</formula>
      <formula>0.05</formula>
    </cfRule>
    <cfRule type="cellIs" dxfId="168" priority="8" stopIfTrue="1" operator="greater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8C2EF-5888-4A15-97B2-34744ED684F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37</v>
      </c>
      <c r="D5" s="93" t="s">
        <v>38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2002</v>
      </c>
      <c r="D8" s="17" t="s">
        <v>39</v>
      </c>
      <c r="E8" s="18">
        <v>30</v>
      </c>
      <c r="F8" s="19">
        <v>24</v>
      </c>
      <c r="G8" s="20">
        <v>30</v>
      </c>
      <c r="H8" s="20">
        <v>28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2105</v>
      </c>
      <c r="D9" s="24" t="s">
        <v>40</v>
      </c>
      <c r="E9" s="25">
        <v>15</v>
      </c>
      <c r="F9" s="26">
        <v>11</v>
      </c>
      <c r="G9" s="27">
        <v>9</v>
      </c>
      <c r="H9" s="27">
        <v>8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3047</v>
      </c>
      <c r="D10" s="24" t="s">
        <v>41</v>
      </c>
      <c r="E10" s="25">
        <v>20</v>
      </c>
      <c r="F10" s="26">
        <v>17</v>
      </c>
      <c r="G10" s="27">
        <v>14</v>
      </c>
      <c r="H10" s="27">
        <v>8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52</v>
      </c>
      <c r="G29" s="46">
        <f>SUM(G8:G27)</f>
        <v>53</v>
      </c>
      <c r="H29" s="47">
        <f>SUM(H8:H27)</f>
        <v>44</v>
      </c>
      <c r="I29" s="48">
        <v>45</v>
      </c>
      <c r="J29" s="49">
        <v>51</v>
      </c>
      <c r="K29" s="49">
        <v>46</v>
      </c>
      <c r="L29" s="49">
        <v>52</v>
      </c>
      <c r="M29" s="49">
        <v>50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65</v>
      </c>
      <c r="F32" s="63"/>
      <c r="G32" s="64"/>
      <c r="H32" s="65"/>
      <c r="I32" s="48">
        <v>65</v>
      </c>
      <c r="J32" s="49">
        <v>60</v>
      </c>
      <c r="K32" s="49">
        <v>60</v>
      </c>
      <c r="L32" s="49">
        <v>60</v>
      </c>
      <c r="M32" s="49">
        <v>60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20</v>
      </c>
      <c r="J33" s="72">
        <f t="shared" si="0"/>
        <v>9</v>
      </c>
      <c r="K33" s="72">
        <f t="shared" si="0"/>
        <v>14</v>
      </c>
      <c r="L33" s="72">
        <f t="shared" si="0"/>
        <v>8</v>
      </c>
      <c r="M33" s="72">
        <f t="shared" si="0"/>
        <v>10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0.30769230769230771</v>
      </c>
      <c r="J34" s="78">
        <f t="shared" ref="J34:M34" si="1">IF(J32="","",J33/J32)</f>
        <v>0.15</v>
      </c>
      <c r="K34" s="78">
        <f t="shared" si="1"/>
        <v>0.23333333333333334</v>
      </c>
      <c r="L34" s="78">
        <f t="shared" si="1"/>
        <v>0.13333333333333333</v>
      </c>
      <c r="M34" s="78">
        <f t="shared" si="1"/>
        <v>0.16666666666666666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0.66666666666666663</v>
      </c>
      <c r="J35" s="83">
        <f t="shared" si="2"/>
        <v>0.3</v>
      </c>
      <c r="K35" s="83">
        <f t="shared" si="2"/>
        <v>0.46666666666666667</v>
      </c>
      <c r="L35" s="83">
        <f t="shared" si="2"/>
        <v>0.26666666666666666</v>
      </c>
      <c r="M35" s="83">
        <f t="shared" si="2"/>
        <v>0.33333333333333331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JKStl/hODwUkuiaIril1hKh86gur71vzUT/qBuzj+ez/X5UzdSJB5yGJJbw+hW+T7kUZv8bzTH/kqRmB2gYs7g==" saltValue="hnQK/+p2TwH9nvxuR8kTU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11" priority="5">
      <formula>LEN(TRIM(I34))=0</formula>
    </cfRule>
    <cfRule type="cellIs" dxfId="310" priority="6" stopIfTrue="1" operator="lessThan">
      <formula>0</formula>
    </cfRule>
    <cfRule type="cellIs" dxfId="309" priority="7" stopIfTrue="1" operator="between">
      <formula>0</formula>
      <formula>0.05</formula>
    </cfRule>
    <cfRule type="cellIs" dxfId="308" priority="8" stopIfTrue="1" operator="greaterThan">
      <formula>0.05</formula>
    </cfRule>
  </conditionalFormatting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D8B4E-32C2-4DCD-A564-D4900C7F171D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300</v>
      </c>
      <c r="D5" s="93" t="s">
        <v>301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2444</v>
      </c>
      <c r="D8" s="17" t="s">
        <v>302</v>
      </c>
      <c r="E8" s="18">
        <v>45</v>
      </c>
      <c r="F8" s="19">
        <v>33</v>
      </c>
      <c r="G8" s="20">
        <v>35</v>
      </c>
      <c r="H8" s="20">
        <v>28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33</v>
      </c>
      <c r="G29" s="46">
        <f>SUM(G8:G27)</f>
        <v>35</v>
      </c>
      <c r="H29" s="47">
        <f>SUM(H8:H27)</f>
        <v>28</v>
      </c>
      <c r="I29" s="48">
        <v>32</v>
      </c>
      <c r="J29" s="49">
        <v>36</v>
      </c>
      <c r="K29" s="49">
        <v>37</v>
      </c>
      <c r="L29" s="49">
        <v>40</v>
      </c>
      <c r="M29" s="49">
        <v>38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45</v>
      </c>
      <c r="F32" s="63"/>
      <c r="G32" s="64"/>
      <c r="H32" s="65"/>
      <c r="I32" s="48">
        <v>45</v>
      </c>
      <c r="J32" s="49">
        <v>30</v>
      </c>
      <c r="K32" s="49">
        <v>30</v>
      </c>
      <c r="L32" s="49">
        <v>30</v>
      </c>
      <c r="M32" s="49">
        <v>30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13</v>
      </c>
      <c r="J33" s="72">
        <f t="shared" si="0"/>
        <v>-6</v>
      </c>
      <c r="K33" s="72">
        <f t="shared" si="0"/>
        <v>-7</v>
      </c>
      <c r="L33" s="72">
        <f t="shared" si="0"/>
        <v>-10</v>
      </c>
      <c r="M33" s="72">
        <f t="shared" si="0"/>
        <v>-8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0.28888888888888886</v>
      </c>
      <c r="J34" s="78">
        <f t="shared" ref="J34:M34" si="1">IF(J32="","",J33/J32)</f>
        <v>-0.2</v>
      </c>
      <c r="K34" s="78">
        <f t="shared" si="1"/>
        <v>-0.23333333333333334</v>
      </c>
      <c r="L34" s="78">
        <f t="shared" si="1"/>
        <v>-0.33333333333333331</v>
      </c>
      <c r="M34" s="78">
        <f t="shared" si="1"/>
        <v>-0.26666666666666666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0.43333333333333335</v>
      </c>
      <c r="J35" s="83">
        <f t="shared" si="2"/>
        <v>-0.2</v>
      </c>
      <c r="K35" s="83">
        <f t="shared" si="2"/>
        <v>-0.23333333333333334</v>
      </c>
      <c r="L35" s="83">
        <f t="shared" si="2"/>
        <v>-0.33333333333333331</v>
      </c>
      <c r="M35" s="83">
        <f t="shared" si="2"/>
        <v>-0.26666666666666666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vrmT/gggIs0ckT8TRIk3tT2sncpsk/ugvH0dmv3dAsExf/H5zE5jXlH5Teq7pD2P8Yb84FFw80mADwMHLhQspg==" saltValue="SOEbSwKEs5inbgACYmvS0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67" priority="5">
      <formula>LEN(TRIM(I34))=0</formula>
    </cfRule>
    <cfRule type="cellIs" dxfId="166" priority="6" stopIfTrue="1" operator="lessThan">
      <formula>0</formula>
    </cfRule>
    <cfRule type="cellIs" dxfId="165" priority="7" stopIfTrue="1" operator="between">
      <formula>0</formula>
      <formula>0.05</formula>
    </cfRule>
    <cfRule type="cellIs" dxfId="164" priority="8" stopIfTrue="1" operator="greaterThan">
      <formula>0.05</formula>
    </cfRule>
  </conditionalFormatting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CB02-B349-4AAA-96D2-69BD9A3F0B0F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303</v>
      </c>
      <c r="D5" s="93" t="s">
        <v>304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2252</v>
      </c>
      <c r="D8" s="17" t="s">
        <v>305</v>
      </c>
      <c r="E8" s="18">
        <v>30</v>
      </c>
      <c r="F8" s="19">
        <v>30</v>
      </c>
      <c r="G8" s="20">
        <v>30</v>
      </c>
      <c r="H8" s="20">
        <v>25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3364</v>
      </c>
      <c r="D9" s="24" t="s">
        <v>306</v>
      </c>
      <c r="E9" s="25">
        <v>30</v>
      </c>
      <c r="F9" s="26">
        <v>20</v>
      </c>
      <c r="G9" s="27">
        <v>20</v>
      </c>
      <c r="H9" s="27">
        <v>13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50</v>
      </c>
      <c r="G29" s="46">
        <f>SUM(G8:G27)</f>
        <v>50</v>
      </c>
      <c r="H29" s="47">
        <f>SUM(H8:H27)</f>
        <v>38</v>
      </c>
      <c r="I29" s="48">
        <v>40</v>
      </c>
      <c r="J29" s="49">
        <v>46</v>
      </c>
      <c r="K29" s="49">
        <v>41</v>
      </c>
      <c r="L29" s="49">
        <v>33</v>
      </c>
      <c r="M29" s="49">
        <v>38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60</v>
      </c>
      <c r="F32" s="63"/>
      <c r="G32" s="64"/>
      <c r="H32" s="65"/>
      <c r="I32" s="48">
        <v>60</v>
      </c>
      <c r="J32" s="49">
        <v>60</v>
      </c>
      <c r="K32" s="49">
        <v>60</v>
      </c>
      <c r="L32" s="49">
        <v>60</v>
      </c>
      <c r="M32" s="49">
        <v>60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20</v>
      </c>
      <c r="J33" s="72">
        <f t="shared" si="0"/>
        <v>14</v>
      </c>
      <c r="K33" s="72">
        <f t="shared" si="0"/>
        <v>19</v>
      </c>
      <c r="L33" s="72">
        <f t="shared" si="0"/>
        <v>27</v>
      </c>
      <c r="M33" s="72">
        <f t="shared" si="0"/>
        <v>22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0.33333333333333331</v>
      </c>
      <c r="J34" s="78">
        <f t="shared" ref="J34:M34" si="1">IF(J32="","",J33/J32)</f>
        <v>0.23333333333333334</v>
      </c>
      <c r="K34" s="78">
        <f t="shared" si="1"/>
        <v>0.31666666666666665</v>
      </c>
      <c r="L34" s="78">
        <f t="shared" si="1"/>
        <v>0.45</v>
      </c>
      <c r="M34" s="78">
        <f t="shared" si="1"/>
        <v>0.36666666666666664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0.66666666666666663</v>
      </c>
      <c r="J35" s="83">
        <f t="shared" si="2"/>
        <v>0.46666666666666667</v>
      </c>
      <c r="K35" s="83">
        <f t="shared" si="2"/>
        <v>0.6333333333333333</v>
      </c>
      <c r="L35" s="83">
        <f t="shared" si="2"/>
        <v>0.9</v>
      </c>
      <c r="M35" s="83">
        <f t="shared" si="2"/>
        <v>0.73333333333333328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qMKl1E/IeJqXqB6uZdOFj3qVhpWUR6DFdcMmzZHH1sxlRrwyAplvyLfm8k6nh46RlFV0xIYP7UczqxPIBjHw6g==" saltValue="juQy6NWeMiz2TVmF2MT7y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63" priority="5">
      <formula>LEN(TRIM(I34))=0</formula>
    </cfRule>
    <cfRule type="cellIs" dxfId="162" priority="6" stopIfTrue="1" operator="lessThan">
      <formula>0</formula>
    </cfRule>
    <cfRule type="cellIs" dxfId="161" priority="7" stopIfTrue="1" operator="between">
      <formula>0</formula>
      <formula>0.05</formula>
    </cfRule>
    <cfRule type="cellIs" dxfId="160" priority="8" stopIfTrue="1" operator="greaterThan">
      <formula>0.05</formula>
    </cfRule>
  </conditionalFormatting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FDC24-BF59-4860-BE26-4AC58C589029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307</v>
      </c>
      <c r="D5" s="93" t="s">
        <v>308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2108</v>
      </c>
      <c r="D8" s="17" t="s">
        <v>309</v>
      </c>
      <c r="E8" s="18">
        <v>30</v>
      </c>
      <c r="F8" s="19">
        <v>29</v>
      </c>
      <c r="G8" s="20">
        <v>21</v>
      </c>
      <c r="H8" s="20">
        <v>22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5213</v>
      </c>
      <c r="D9" s="24" t="s">
        <v>310</v>
      </c>
      <c r="E9" s="25">
        <v>30</v>
      </c>
      <c r="F9" s="26">
        <v>30</v>
      </c>
      <c r="G9" s="27">
        <v>30</v>
      </c>
      <c r="H9" s="27">
        <v>25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59</v>
      </c>
      <c r="G29" s="46">
        <f>SUM(G8:G27)</f>
        <v>51</v>
      </c>
      <c r="H29" s="47">
        <f>SUM(H8:H27)</f>
        <v>47</v>
      </c>
      <c r="I29" s="48">
        <v>53</v>
      </c>
      <c r="J29" s="49">
        <v>42</v>
      </c>
      <c r="K29" s="49">
        <v>42</v>
      </c>
      <c r="L29" s="49">
        <v>42</v>
      </c>
      <c r="M29" s="49">
        <v>42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60</v>
      </c>
      <c r="F32" s="63"/>
      <c r="G32" s="64"/>
      <c r="H32" s="65"/>
      <c r="I32" s="48">
        <v>60</v>
      </c>
      <c r="J32" s="49">
        <v>60</v>
      </c>
      <c r="K32" s="49">
        <v>60</v>
      </c>
      <c r="L32" s="49">
        <v>60</v>
      </c>
      <c r="M32" s="49">
        <v>60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7</v>
      </c>
      <c r="J33" s="72">
        <f t="shared" si="0"/>
        <v>18</v>
      </c>
      <c r="K33" s="72">
        <f t="shared" si="0"/>
        <v>18</v>
      </c>
      <c r="L33" s="72">
        <f t="shared" si="0"/>
        <v>18</v>
      </c>
      <c r="M33" s="72">
        <f t="shared" si="0"/>
        <v>18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0.11666666666666667</v>
      </c>
      <c r="J34" s="78">
        <f t="shared" ref="J34:M34" si="1">IF(J32="","",J33/J32)</f>
        <v>0.3</v>
      </c>
      <c r="K34" s="78">
        <f t="shared" si="1"/>
        <v>0.3</v>
      </c>
      <c r="L34" s="78">
        <f t="shared" si="1"/>
        <v>0.3</v>
      </c>
      <c r="M34" s="78">
        <f t="shared" si="1"/>
        <v>0.3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0.23333333333333334</v>
      </c>
      <c r="J35" s="83">
        <f t="shared" si="2"/>
        <v>0.6</v>
      </c>
      <c r="K35" s="83">
        <f t="shared" si="2"/>
        <v>0.6</v>
      </c>
      <c r="L35" s="83">
        <f t="shared" si="2"/>
        <v>0.6</v>
      </c>
      <c r="M35" s="83">
        <f t="shared" si="2"/>
        <v>0.6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zAtOcsV2O7/PiXczo+CNMJsOOnTW5YZhCG8UPM+1nrMFQf9dDgMndBQZ0lB1zeyBJkY6MewDydYrQGeKRLp6Ng==" saltValue="agSSrOFNZOztkFt5zVk6l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59" priority="5">
      <formula>LEN(TRIM(I34))=0</formula>
    </cfRule>
    <cfRule type="cellIs" dxfId="158" priority="6" stopIfTrue="1" operator="lessThan">
      <formula>0</formula>
    </cfRule>
    <cfRule type="cellIs" dxfId="157" priority="7" stopIfTrue="1" operator="between">
      <formula>0</formula>
      <formula>0.05</formula>
    </cfRule>
    <cfRule type="cellIs" dxfId="156" priority="8" stopIfTrue="1" operator="greaterThan">
      <formula>0.05</formula>
    </cfRule>
  </conditionalFormatting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9F10-5413-4E49-B298-7B86CEF3FD4E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311</v>
      </c>
      <c r="D5" s="93" t="s">
        <v>312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2103</v>
      </c>
      <c r="D8" s="17" t="s">
        <v>313</v>
      </c>
      <c r="E8" s="18">
        <v>30</v>
      </c>
      <c r="F8" s="19">
        <v>24</v>
      </c>
      <c r="G8" s="20">
        <v>22</v>
      </c>
      <c r="H8" s="20">
        <v>21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2166</v>
      </c>
      <c r="D9" s="24" t="s">
        <v>314</v>
      </c>
      <c r="E9" s="25">
        <v>60</v>
      </c>
      <c r="F9" s="26">
        <v>52</v>
      </c>
      <c r="G9" s="27">
        <v>54</v>
      </c>
      <c r="H9" s="27">
        <v>45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3416</v>
      </c>
      <c r="D10" s="24" t="s">
        <v>315</v>
      </c>
      <c r="E10" s="25">
        <v>30</v>
      </c>
      <c r="F10" s="26">
        <v>30</v>
      </c>
      <c r="G10" s="27">
        <v>20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106</v>
      </c>
      <c r="G29" s="46">
        <f>SUM(G8:G27)</f>
        <v>96</v>
      </c>
      <c r="H29" s="47">
        <f>SUM(H8:H27)</f>
        <v>96</v>
      </c>
      <c r="I29" s="48">
        <v>104</v>
      </c>
      <c r="J29" s="49">
        <v>86</v>
      </c>
      <c r="K29" s="49">
        <v>79</v>
      </c>
      <c r="L29" s="49">
        <v>93</v>
      </c>
      <c r="M29" s="49">
        <v>87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120</v>
      </c>
      <c r="F32" s="63"/>
      <c r="G32" s="64"/>
      <c r="H32" s="65"/>
      <c r="I32" s="48">
        <v>120</v>
      </c>
      <c r="J32" s="49">
        <v>120</v>
      </c>
      <c r="K32" s="49">
        <v>120</v>
      </c>
      <c r="L32" s="49">
        <v>120</v>
      </c>
      <c r="M32" s="49">
        <v>120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16</v>
      </c>
      <c r="J33" s="72">
        <f t="shared" si="0"/>
        <v>34</v>
      </c>
      <c r="K33" s="72">
        <f t="shared" si="0"/>
        <v>41</v>
      </c>
      <c r="L33" s="72">
        <f t="shared" si="0"/>
        <v>27</v>
      </c>
      <c r="M33" s="72">
        <f t="shared" si="0"/>
        <v>33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0.13333333333333333</v>
      </c>
      <c r="J34" s="78">
        <f t="shared" ref="J34:M34" si="1">IF(J32="","",J33/J32)</f>
        <v>0.28333333333333333</v>
      </c>
      <c r="K34" s="78">
        <f t="shared" si="1"/>
        <v>0.34166666666666667</v>
      </c>
      <c r="L34" s="78">
        <f t="shared" si="1"/>
        <v>0.22500000000000001</v>
      </c>
      <c r="M34" s="78">
        <f t="shared" si="1"/>
        <v>0.27500000000000002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0.53333333333333333</v>
      </c>
      <c r="J35" s="83">
        <f t="shared" si="2"/>
        <v>1.1333333333333333</v>
      </c>
      <c r="K35" s="83">
        <f t="shared" si="2"/>
        <v>1.3666666666666667</v>
      </c>
      <c r="L35" s="83">
        <f t="shared" si="2"/>
        <v>0.9</v>
      </c>
      <c r="M35" s="83">
        <f t="shared" si="2"/>
        <v>1.1000000000000001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mjbFxlRI9QjxgXd8OQGjel+edXMGvTYfDPhUjWswSE3gv2QfnYw9RwfXGmQCq84fdQ6FHO+KaDcdLFDKXBHeJg==" saltValue="l7DZdKPVVvSCrPvAlL+67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55" priority="5">
      <formula>LEN(TRIM(I34))=0</formula>
    </cfRule>
    <cfRule type="cellIs" dxfId="154" priority="6" stopIfTrue="1" operator="lessThan">
      <formula>0</formula>
    </cfRule>
    <cfRule type="cellIs" dxfId="153" priority="7" stopIfTrue="1" operator="between">
      <formula>0</formula>
      <formula>0.05</formula>
    </cfRule>
    <cfRule type="cellIs" dxfId="152" priority="8" stopIfTrue="1" operator="greaterThan">
      <formula>0.05</formula>
    </cfRule>
  </conditionalFormatting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53B8C-845F-4096-9083-E6980D827A8B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316</v>
      </c>
      <c r="D5" s="93" t="s">
        <v>317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2253</v>
      </c>
      <c r="D8" s="17" t="s">
        <v>318</v>
      </c>
      <c r="E8" s="18">
        <v>60</v>
      </c>
      <c r="F8" s="19">
        <v>60</v>
      </c>
      <c r="G8" s="20">
        <v>59</v>
      </c>
      <c r="H8" s="20">
        <v>59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60</v>
      </c>
      <c r="G29" s="46">
        <f>SUM(G8:G27)</f>
        <v>59</v>
      </c>
      <c r="H29" s="47">
        <f>SUM(H8:H27)</f>
        <v>59</v>
      </c>
      <c r="I29" s="48">
        <v>60</v>
      </c>
      <c r="J29" s="49">
        <v>61</v>
      </c>
      <c r="K29" s="49">
        <v>53</v>
      </c>
      <c r="L29" s="49">
        <v>62</v>
      </c>
      <c r="M29" s="49">
        <v>60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60</v>
      </c>
      <c r="F32" s="63"/>
      <c r="G32" s="64"/>
      <c r="H32" s="65"/>
      <c r="I32" s="48">
        <v>60</v>
      </c>
      <c r="J32" s="49">
        <v>60</v>
      </c>
      <c r="K32" s="49">
        <v>60</v>
      </c>
      <c r="L32" s="49">
        <v>60</v>
      </c>
      <c r="M32" s="49">
        <v>60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0</v>
      </c>
      <c r="J33" s="72">
        <f t="shared" si="0"/>
        <v>-1</v>
      </c>
      <c r="K33" s="72">
        <f t="shared" si="0"/>
        <v>7</v>
      </c>
      <c r="L33" s="72">
        <f t="shared" si="0"/>
        <v>-2</v>
      </c>
      <c r="M33" s="72">
        <f t="shared" si="0"/>
        <v>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</v>
      </c>
      <c r="J34" s="78">
        <f t="shared" ref="J34:M34" si="1">IF(J32="","",J33/J32)</f>
        <v>-1.6666666666666666E-2</v>
      </c>
      <c r="K34" s="78">
        <f t="shared" si="1"/>
        <v>0.11666666666666667</v>
      </c>
      <c r="L34" s="78">
        <f t="shared" si="1"/>
        <v>-3.3333333333333333E-2</v>
      </c>
      <c r="M34" s="78">
        <f t="shared" si="1"/>
        <v>0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</v>
      </c>
      <c r="J35" s="83">
        <f t="shared" si="2"/>
        <v>-3.3333333333333333E-2</v>
      </c>
      <c r="K35" s="83">
        <f t="shared" si="2"/>
        <v>0.23333333333333334</v>
      </c>
      <c r="L35" s="83">
        <f t="shared" si="2"/>
        <v>-6.6666666666666666E-2</v>
      </c>
      <c r="M35" s="83">
        <f t="shared" si="2"/>
        <v>0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CiXXRsHeuwfhFysdQC+PZV8So3znyVT9HCZxxRZ+kCot6vvnIryMg1Xsj23OVxRE5PIyp0lOla9JfQiPuwIvYw==" saltValue="YYZmpyMHC1XshQQXaSape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51" priority="5">
      <formula>LEN(TRIM(I34))=0</formula>
    </cfRule>
    <cfRule type="cellIs" dxfId="150" priority="6" stopIfTrue="1" operator="lessThan">
      <formula>0</formula>
    </cfRule>
    <cfRule type="cellIs" dxfId="149" priority="7" stopIfTrue="1" operator="between">
      <formula>0</formula>
      <formula>0.05</formula>
    </cfRule>
    <cfRule type="cellIs" dxfId="148" priority="8" stopIfTrue="1" operator="greaterThan">
      <formula>0.05</formula>
    </cfRule>
  </conditionalFormatting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C621B-8DFA-4055-B588-5636C96F02DD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319</v>
      </c>
      <c r="D5" s="93" t="s">
        <v>320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2033</v>
      </c>
      <c r="D8" s="17" t="s">
        <v>321</v>
      </c>
      <c r="E8" s="18">
        <v>30</v>
      </c>
      <c r="F8" s="19">
        <v>21</v>
      </c>
      <c r="G8" s="20">
        <v>30</v>
      </c>
      <c r="H8" s="20">
        <v>20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2034</v>
      </c>
      <c r="D9" s="24" t="s">
        <v>322</v>
      </c>
      <c r="E9" s="25">
        <v>30</v>
      </c>
      <c r="F9" s="26">
        <v>29</v>
      </c>
      <c r="G9" s="27">
        <v>29</v>
      </c>
      <c r="H9" s="27">
        <v>25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2060</v>
      </c>
      <c r="D10" s="24" t="s">
        <v>323</v>
      </c>
      <c r="E10" s="25">
        <v>30</v>
      </c>
      <c r="F10" s="26">
        <v>24</v>
      </c>
      <c r="G10" s="27">
        <v>27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2203</v>
      </c>
      <c r="D11" s="24" t="s">
        <v>324</v>
      </c>
      <c r="E11" s="25">
        <v>45</v>
      </c>
      <c r="F11" s="26">
        <v>41</v>
      </c>
      <c r="G11" s="27">
        <v>40</v>
      </c>
      <c r="H11" s="27">
        <v>45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2336</v>
      </c>
      <c r="D12" s="24" t="s">
        <v>325</v>
      </c>
      <c r="E12" s="25">
        <v>90</v>
      </c>
      <c r="F12" s="26">
        <v>81</v>
      </c>
      <c r="G12" s="27">
        <v>89</v>
      </c>
      <c r="H12" s="27">
        <v>75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2390</v>
      </c>
      <c r="D13" s="24" t="s">
        <v>326</v>
      </c>
      <c r="E13" s="25">
        <v>60</v>
      </c>
      <c r="F13" s="26">
        <v>60</v>
      </c>
      <c r="G13" s="27">
        <v>60</v>
      </c>
      <c r="H13" s="27">
        <v>60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2412</v>
      </c>
      <c r="D14" s="24" t="s">
        <v>327</v>
      </c>
      <c r="E14" s="25">
        <v>30</v>
      </c>
      <c r="F14" s="26">
        <v>30</v>
      </c>
      <c r="G14" s="27">
        <v>28</v>
      </c>
      <c r="H14" s="27">
        <v>28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2437</v>
      </c>
      <c r="D15" s="24" t="s">
        <v>328</v>
      </c>
      <c r="E15" s="25">
        <v>60</v>
      </c>
      <c r="F15" s="26">
        <v>60</v>
      </c>
      <c r="G15" s="27">
        <v>60</v>
      </c>
      <c r="H15" s="27">
        <v>57</v>
      </c>
      <c r="I15" s="28"/>
      <c r="J15" s="29"/>
      <c r="K15" s="29"/>
      <c r="L15" s="29"/>
      <c r="M15" s="29"/>
      <c r="N15" s="8"/>
      <c r="O15" s="2"/>
    </row>
    <row r="16" spans="1:15" ht="15" customHeight="1" x14ac:dyDescent="0.35">
      <c r="A16" s="2"/>
      <c r="B16" s="6"/>
      <c r="C16" s="23">
        <v>2457</v>
      </c>
      <c r="D16" s="24" t="s">
        <v>329</v>
      </c>
      <c r="E16" s="25">
        <v>60</v>
      </c>
      <c r="F16" s="26">
        <v>60</v>
      </c>
      <c r="G16" s="27">
        <v>57</v>
      </c>
      <c r="H16" s="27">
        <v>61</v>
      </c>
      <c r="I16" s="28"/>
      <c r="J16" s="29"/>
      <c r="K16" s="29"/>
      <c r="L16" s="29"/>
      <c r="M16" s="29"/>
      <c r="N16" s="8"/>
      <c r="O16" s="2"/>
    </row>
    <row r="17" spans="1:15" ht="15" customHeight="1" x14ac:dyDescent="0.35">
      <c r="A17" s="2"/>
      <c r="B17" s="6"/>
      <c r="C17" s="23">
        <v>3336</v>
      </c>
      <c r="D17" s="24" t="s">
        <v>330</v>
      </c>
      <c r="E17" s="25">
        <v>22</v>
      </c>
      <c r="F17" s="26">
        <v>19</v>
      </c>
      <c r="G17" s="27">
        <v>16</v>
      </c>
      <c r="H17" s="27">
        <v>14</v>
      </c>
      <c r="I17" s="28"/>
      <c r="J17" s="29"/>
      <c r="K17" s="29"/>
      <c r="L17" s="29"/>
      <c r="M17" s="29"/>
      <c r="N17" s="8"/>
      <c r="O17" s="2"/>
    </row>
    <row r="18" spans="1:15" ht="15" customHeight="1" x14ac:dyDescent="0.35">
      <c r="A18" s="2"/>
      <c r="B18" s="6"/>
      <c r="C18" s="23">
        <v>3401</v>
      </c>
      <c r="D18" s="24" t="s">
        <v>331</v>
      </c>
      <c r="E18" s="25">
        <v>30</v>
      </c>
      <c r="F18" s="26">
        <v>30</v>
      </c>
      <c r="G18" s="27">
        <v>30</v>
      </c>
      <c r="H18" s="27">
        <v>30</v>
      </c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455</v>
      </c>
      <c r="G29" s="46">
        <f>SUM(G8:G27)</f>
        <v>466</v>
      </c>
      <c r="H29" s="47">
        <f>SUM(H8:H27)</f>
        <v>445</v>
      </c>
      <c r="I29" s="48">
        <v>406</v>
      </c>
      <c r="J29" s="49">
        <v>409</v>
      </c>
      <c r="K29" s="49">
        <v>408</v>
      </c>
      <c r="L29" s="49">
        <v>420</v>
      </c>
      <c r="M29" s="49">
        <v>417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487</v>
      </c>
      <c r="F32" s="63"/>
      <c r="G32" s="64"/>
      <c r="H32" s="65"/>
      <c r="I32" s="48">
        <v>487</v>
      </c>
      <c r="J32" s="49">
        <v>487</v>
      </c>
      <c r="K32" s="49">
        <v>487</v>
      </c>
      <c r="L32" s="49">
        <v>487</v>
      </c>
      <c r="M32" s="49">
        <v>487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81</v>
      </c>
      <c r="J33" s="72">
        <f t="shared" si="0"/>
        <v>78</v>
      </c>
      <c r="K33" s="72">
        <f t="shared" si="0"/>
        <v>79</v>
      </c>
      <c r="L33" s="72">
        <f t="shared" si="0"/>
        <v>67</v>
      </c>
      <c r="M33" s="72">
        <f t="shared" si="0"/>
        <v>70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0.16632443531827515</v>
      </c>
      <c r="J34" s="78">
        <f t="shared" ref="J34:M34" si="1">IF(J32="","",J33/J32)</f>
        <v>0.16016427104722791</v>
      </c>
      <c r="K34" s="78">
        <f t="shared" si="1"/>
        <v>0.16221765913757699</v>
      </c>
      <c r="L34" s="78">
        <f t="shared" si="1"/>
        <v>0.1375770020533881</v>
      </c>
      <c r="M34" s="78">
        <f t="shared" si="1"/>
        <v>0.14373716632443531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2.7</v>
      </c>
      <c r="J35" s="83">
        <f t="shared" si="2"/>
        <v>2.6</v>
      </c>
      <c r="K35" s="83">
        <f t="shared" si="2"/>
        <v>2.6333333333333333</v>
      </c>
      <c r="L35" s="83">
        <f t="shared" si="2"/>
        <v>2.2333333333333334</v>
      </c>
      <c r="M35" s="83">
        <f t="shared" si="2"/>
        <v>2.3333333333333335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RFkuaWQLeL7GV3qoP0zmSjEr9rKHCtjnoXq+cJIQU0roIwZzJ5DaVIkJX/7fvUK3Fzw4n7YTCfTqdJ2qrlHXOQ==" saltValue="vAtI1CoWTE3dD3JjhHWgu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47" priority="5">
      <formula>LEN(TRIM(I34))=0</formula>
    </cfRule>
    <cfRule type="cellIs" dxfId="146" priority="6" stopIfTrue="1" operator="lessThan">
      <formula>0</formula>
    </cfRule>
    <cfRule type="cellIs" dxfId="145" priority="7" stopIfTrue="1" operator="between">
      <formula>0</formula>
      <formula>0.05</formula>
    </cfRule>
    <cfRule type="cellIs" dxfId="144" priority="8" stopIfTrue="1" operator="greaterThan">
      <formula>0.05</formula>
    </cfRule>
  </conditionalFormatting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D91B6-CD9B-4E88-9AD8-FB23D129EF66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332</v>
      </c>
      <c r="D5" s="93" t="s">
        <v>333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2086</v>
      </c>
      <c r="D8" s="17" t="s">
        <v>334</v>
      </c>
      <c r="E8" s="18">
        <v>30</v>
      </c>
      <c r="F8" s="19">
        <v>25</v>
      </c>
      <c r="G8" s="20">
        <v>21</v>
      </c>
      <c r="H8" s="20">
        <v>16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3379</v>
      </c>
      <c r="D9" s="24" t="s">
        <v>335</v>
      </c>
      <c r="E9" s="25">
        <v>30</v>
      </c>
      <c r="F9" s="26">
        <v>29</v>
      </c>
      <c r="G9" s="27">
        <v>29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54</v>
      </c>
      <c r="G29" s="46">
        <f>SUM(G8:G27)</f>
        <v>50</v>
      </c>
      <c r="H29" s="47">
        <f>SUM(H8:H27)</f>
        <v>46</v>
      </c>
      <c r="I29" s="48">
        <v>38</v>
      </c>
      <c r="J29" s="49">
        <v>53</v>
      </c>
      <c r="K29" s="49">
        <v>45</v>
      </c>
      <c r="L29" s="49">
        <v>39</v>
      </c>
      <c r="M29" s="49">
        <v>43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60</v>
      </c>
      <c r="F32" s="63"/>
      <c r="G32" s="64"/>
      <c r="H32" s="65"/>
      <c r="I32" s="48">
        <v>60</v>
      </c>
      <c r="J32" s="49">
        <v>60</v>
      </c>
      <c r="K32" s="49">
        <v>60</v>
      </c>
      <c r="L32" s="49">
        <v>60</v>
      </c>
      <c r="M32" s="49">
        <v>60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22</v>
      </c>
      <c r="J33" s="72">
        <f t="shared" si="0"/>
        <v>7</v>
      </c>
      <c r="K33" s="72">
        <f t="shared" si="0"/>
        <v>15</v>
      </c>
      <c r="L33" s="72">
        <f t="shared" si="0"/>
        <v>21</v>
      </c>
      <c r="M33" s="72">
        <f t="shared" si="0"/>
        <v>17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0.36666666666666664</v>
      </c>
      <c r="J34" s="78">
        <f t="shared" ref="J34:M34" si="1">IF(J32="","",J33/J32)</f>
        <v>0.11666666666666667</v>
      </c>
      <c r="K34" s="78">
        <f t="shared" si="1"/>
        <v>0.25</v>
      </c>
      <c r="L34" s="78">
        <f t="shared" si="1"/>
        <v>0.35</v>
      </c>
      <c r="M34" s="78">
        <f t="shared" si="1"/>
        <v>0.28333333333333333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0.73333333333333328</v>
      </c>
      <c r="J35" s="83">
        <f t="shared" si="2"/>
        <v>0.23333333333333334</v>
      </c>
      <c r="K35" s="83">
        <f t="shared" si="2"/>
        <v>0.5</v>
      </c>
      <c r="L35" s="83">
        <f t="shared" si="2"/>
        <v>0.7</v>
      </c>
      <c r="M35" s="83">
        <f t="shared" si="2"/>
        <v>0.56666666666666665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4uG8OPqLKVg5SjuaJoymQS1q9+ifHA5hDy+DyDjIRRbUQ5xZe+YF6HdsTUDAJffhnlEIklXlMlupCrf/yap7Bw==" saltValue="Hh+vby3PXx3VmXwWhF6d+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43" priority="5">
      <formula>LEN(TRIM(I34))=0</formula>
    </cfRule>
    <cfRule type="cellIs" dxfId="142" priority="6" stopIfTrue="1" operator="lessThan">
      <formula>0</formula>
    </cfRule>
    <cfRule type="cellIs" dxfId="141" priority="7" stopIfTrue="1" operator="between">
      <formula>0</formula>
      <formula>0.05</formula>
    </cfRule>
    <cfRule type="cellIs" dxfId="140" priority="8" stopIfTrue="1" operator="greaterThan">
      <formula>0.05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C0ED-4AE1-4A8A-8738-1AFDD117F87B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336</v>
      </c>
      <c r="D5" s="93" t="s">
        <v>337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2062</v>
      </c>
      <c r="D8" s="17" t="s">
        <v>338</v>
      </c>
      <c r="E8" s="18">
        <v>30</v>
      </c>
      <c r="F8" s="19">
        <v>21</v>
      </c>
      <c r="G8" s="20">
        <v>19</v>
      </c>
      <c r="H8" s="20">
        <v>16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2064</v>
      </c>
      <c r="D9" s="24" t="s">
        <v>339</v>
      </c>
      <c r="E9" s="25">
        <v>15</v>
      </c>
      <c r="F9" s="26">
        <v>14</v>
      </c>
      <c r="G9" s="27">
        <v>14</v>
      </c>
      <c r="H9" s="27">
        <v>7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2101</v>
      </c>
      <c r="D10" s="24" t="s">
        <v>340</v>
      </c>
      <c r="E10" s="25">
        <v>15</v>
      </c>
      <c r="F10" s="26">
        <v>12</v>
      </c>
      <c r="G10" s="27">
        <v>10</v>
      </c>
      <c r="H10" s="27">
        <v>13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47</v>
      </c>
      <c r="G29" s="46">
        <f>SUM(G8:G27)</f>
        <v>43</v>
      </c>
      <c r="H29" s="47">
        <f>SUM(H8:H27)</f>
        <v>36</v>
      </c>
      <c r="I29" s="48">
        <v>30</v>
      </c>
      <c r="J29" s="49">
        <v>28</v>
      </c>
      <c r="K29" s="49">
        <v>34</v>
      </c>
      <c r="L29" s="49">
        <v>32</v>
      </c>
      <c r="M29" s="49">
        <v>32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60</v>
      </c>
      <c r="F32" s="63"/>
      <c r="G32" s="64"/>
      <c r="H32" s="65"/>
      <c r="I32" s="48">
        <v>60</v>
      </c>
      <c r="J32" s="49">
        <v>60</v>
      </c>
      <c r="K32" s="49">
        <v>60</v>
      </c>
      <c r="L32" s="49">
        <v>60</v>
      </c>
      <c r="M32" s="49">
        <v>60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30</v>
      </c>
      <c r="J33" s="72">
        <f t="shared" si="0"/>
        <v>32</v>
      </c>
      <c r="K33" s="72">
        <f t="shared" si="0"/>
        <v>26</v>
      </c>
      <c r="L33" s="72">
        <f t="shared" si="0"/>
        <v>28</v>
      </c>
      <c r="M33" s="72">
        <f t="shared" si="0"/>
        <v>28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0.5</v>
      </c>
      <c r="J34" s="78">
        <f t="shared" ref="J34:M34" si="1">IF(J32="","",J33/J32)</f>
        <v>0.53333333333333333</v>
      </c>
      <c r="K34" s="78">
        <f t="shared" si="1"/>
        <v>0.43333333333333335</v>
      </c>
      <c r="L34" s="78">
        <f t="shared" si="1"/>
        <v>0.46666666666666667</v>
      </c>
      <c r="M34" s="78">
        <f t="shared" si="1"/>
        <v>0.46666666666666667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</v>
      </c>
      <c r="J35" s="83">
        <f t="shared" si="2"/>
        <v>1.0666666666666667</v>
      </c>
      <c r="K35" s="83">
        <f t="shared" si="2"/>
        <v>0.8666666666666667</v>
      </c>
      <c r="L35" s="83">
        <f t="shared" si="2"/>
        <v>0.93333333333333335</v>
      </c>
      <c r="M35" s="83">
        <f t="shared" si="2"/>
        <v>0.93333333333333335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z19GiIiVPIVEunqBthLkzW+QD0cONXIwoi9O05cN6kt67mjr2CoQWReRsqSvYvYGZIh1SvY4Fguz725Djk83kA==" saltValue="RlphvaIGg2bvifkX1TaUM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39" priority="5">
      <formula>LEN(TRIM(I34))=0</formula>
    </cfRule>
    <cfRule type="cellIs" dxfId="138" priority="6" stopIfTrue="1" operator="lessThan">
      <formula>0</formula>
    </cfRule>
    <cfRule type="cellIs" dxfId="137" priority="7" stopIfTrue="1" operator="between">
      <formula>0</formula>
      <formula>0.05</formula>
    </cfRule>
    <cfRule type="cellIs" dxfId="136" priority="8" stopIfTrue="1" operator="greaterThan">
      <formula>0.05</formula>
    </cfRule>
  </conditionalFormatting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72F7F-604B-46DE-A903-969B8DCE4DB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341</v>
      </c>
      <c r="D5" s="93" t="s">
        <v>342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2031</v>
      </c>
      <c r="D8" s="17" t="s">
        <v>343</v>
      </c>
      <c r="E8" s="18">
        <v>15</v>
      </c>
      <c r="F8" s="19">
        <v>10</v>
      </c>
      <c r="G8" s="20">
        <v>15</v>
      </c>
      <c r="H8" s="20">
        <v>11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2074</v>
      </c>
      <c r="D9" s="24" t="s">
        <v>344</v>
      </c>
      <c r="E9" s="25">
        <v>30</v>
      </c>
      <c r="F9" s="26">
        <v>30</v>
      </c>
      <c r="G9" s="27">
        <v>27</v>
      </c>
      <c r="H9" s="27">
        <v>24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40</v>
      </c>
      <c r="G29" s="46">
        <f>SUM(G8:G27)</f>
        <v>42</v>
      </c>
      <c r="H29" s="47">
        <f>SUM(H8:H27)</f>
        <v>35</v>
      </c>
      <c r="I29" s="48">
        <v>37</v>
      </c>
      <c r="J29" s="49">
        <v>24</v>
      </c>
      <c r="K29" s="49">
        <v>35</v>
      </c>
      <c r="L29" s="49">
        <v>27</v>
      </c>
      <c r="M29" s="49">
        <v>29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45</v>
      </c>
      <c r="F32" s="63"/>
      <c r="G32" s="64"/>
      <c r="H32" s="65"/>
      <c r="I32" s="48">
        <v>45</v>
      </c>
      <c r="J32" s="49">
        <v>45</v>
      </c>
      <c r="K32" s="49">
        <v>45</v>
      </c>
      <c r="L32" s="49">
        <v>45</v>
      </c>
      <c r="M32" s="49">
        <v>45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8</v>
      </c>
      <c r="J33" s="72">
        <f t="shared" si="0"/>
        <v>21</v>
      </c>
      <c r="K33" s="72">
        <f t="shared" si="0"/>
        <v>10</v>
      </c>
      <c r="L33" s="72">
        <f t="shared" si="0"/>
        <v>18</v>
      </c>
      <c r="M33" s="72">
        <f t="shared" si="0"/>
        <v>16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0.17777777777777778</v>
      </c>
      <c r="J34" s="78">
        <f t="shared" ref="J34:M34" si="1">IF(J32="","",J33/J32)</f>
        <v>0.46666666666666667</v>
      </c>
      <c r="K34" s="78">
        <f t="shared" si="1"/>
        <v>0.22222222222222221</v>
      </c>
      <c r="L34" s="78">
        <f t="shared" si="1"/>
        <v>0.4</v>
      </c>
      <c r="M34" s="78">
        <f t="shared" si="1"/>
        <v>0.35555555555555557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0.26666666666666666</v>
      </c>
      <c r="J35" s="83">
        <f t="shared" si="2"/>
        <v>0.7</v>
      </c>
      <c r="K35" s="83">
        <f t="shared" si="2"/>
        <v>0.33333333333333331</v>
      </c>
      <c r="L35" s="83">
        <f t="shared" si="2"/>
        <v>0.6</v>
      </c>
      <c r="M35" s="83">
        <f t="shared" si="2"/>
        <v>0.53333333333333333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41+jXUifVVDMJTGowt2dCunb4zq4+epD/9rxhwOYuDInB80Bw7GqQsc+abOcCEj2R/ZaaxMSvUZloDTZ0i53gg==" saltValue="9EReXlbrhW6TIjmIXCsgb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35" priority="5">
      <formula>LEN(TRIM(I34))=0</formula>
    </cfRule>
    <cfRule type="cellIs" dxfId="134" priority="6" stopIfTrue="1" operator="lessThan">
      <formula>0</formula>
    </cfRule>
    <cfRule type="cellIs" dxfId="133" priority="7" stopIfTrue="1" operator="between">
      <formula>0</formula>
      <formula>0.05</formula>
    </cfRule>
    <cfRule type="cellIs" dxfId="132" priority="8" stopIfTrue="1" operator="greaterThan">
      <formula>0.05</formula>
    </cfRule>
  </conditionalFormatting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C6DF-11B5-473D-92A7-AB5D0A4AB107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345</v>
      </c>
      <c r="D5" s="93" t="s">
        <v>346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3015</v>
      </c>
      <c r="D8" s="17" t="s">
        <v>347</v>
      </c>
      <c r="E8" s="18">
        <v>15</v>
      </c>
      <c r="F8" s="19">
        <v>12</v>
      </c>
      <c r="G8" s="20">
        <v>14</v>
      </c>
      <c r="H8" s="20">
        <v>11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12</v>
      </c>
      <c r="G29" s="46">
        <f>SUM(G8:G27)</f>
        <v>14</v>
      </c>
      <c r="H29" s="47">
        <f>SUM(H8:H27)</f>
        <v>11</v>
      </c>
      <c r="I29" s="48">
        <v>10</v>
      </c>
      <c r="J29" s="49">
        <v>10</v>
      </c>
      <c r="K29" s="49">
        <v>10</v>
      </c>
      <c r="L29" s="49">
        <v>11</v>
      </c>
      <c r="M29" s="49">
        <v>10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15</v>
      </c>
      <c r="F32" s="63"/>
      <c r="G32" s="64"/>
      <c r="H32" s="65"/>
      <c r="I32" s="48">
        <v>15</v>
      </c>
      <c r="J32" s="49">
        <v>15</v>
      </c>
      <c r="K32" s="49">
        <v>15</v>
      </c>
      <c r="L32" s="49">
        <v>15</v>
      </c>
      <c r="M32" s="49">
        <v>15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5</v>
      </c>
      <c r="J33" s="72">
        <f t="shared" si="0"/>
        <v>5</v>
      </c>
      <c r="K33" s="72">
        <f t="shared" si="0"/>
        <v>5</v>
      </c>
      <c r="L33" s="72">
        <f t="shared" si="0"/>
        <v>4</v>
      </c>
      <c r="M33" s="72">
        <f t="shared" si="0"/>
        <v>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0.33333333333333331</v>
      </c>
      <c r="J34" s="78">
        <f t="shared" ref="J34:M34" si="1">IF(J32="","",J33/J32)</f>
        <v>0.33333333333333331</v>
      </c>
      <c r="K34" s="78">
        <f t="shared" si="1"/>
        <v>0.33333333333333331</v>
      </c>
      <c r="L34" s="78">
        <f t="shared" si="1"/>
        <v>0.26666666666666666</v>
      </c>
      <c r="M34" s="78">
        <f t="shared" si="1"/>
        <v>0.33333333333333331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0.16666666666666666</v>
      </c>
      <c r="J35" s="83">
        <f t="shared" si="2"/>
        <v>0.16666666666666666</v>
      </c>
      <c r="K35" s="83">
        <f t="shared" si="2"/>
        <v>0.16666666666666666</v>
      </c>
      <c r="L35" s="83">
        <f t="shared" si="2"/>
        <v>0.13333333333333333</v>
      </c>
      <c r="M35" s="83">
        <f t="shared" si="2"/>
        <v>0.16666666666666666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0NVU3Te/LxQG2XkSsfk0rH3wkPIhAS1K4LLoStBBHct1uTYiVyk6vla1GP4n/jTAD/SYuwOPoKvFQI4e8y9tcA==" saltValue="Va0TPAIe3PF2W9/82aU0y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31" priority="5">
      <formula>LEN(TRIM(I34))=0</formula>
    </cfRule>
    <cfRule type="cellIs" dxfId="130" priority="6" stopIfTrue="1" operator="lessThan">
      <formula>0</formula>
    </cfRule>
    <cfRule type="cellIs" dxfId="129" priority="7" stopIfTrue="1" operator="between">
      <formula>0</formula>
      <formula>0.05</formula>
    </cfRule>
    <cfRule type="cellIs" dxfId="128" priority="8" stopIfTrue="1" operator="greaterThan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1CDBE-F006-4651-8953-E66B681DAFA5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42</v>
      </c>
      <c r="D5" s="93" t="s">
        <v>43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2053</v>
      </c>
      <c r="D8" s="17" t="s">
        <v>44</v>
      </c>
      <c r="E8" s="18">
        <v>10</v>
      </c>
      <c r="F8" s="19">
        <v>7</v>
      </c>
      <c r="G8" s="20">
        <v>3</v>
      </c>
      <c r="H8" s="20">
        <v>4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2077</v>
      </c>
      <c r="D9" s="24" t="s">
        <v>45</v>
      </c>
      <c r="E9" s="25">
        <v>26</v>
      </c>
      <c r="F9" s="26">
        <v>22</v>
      </c>
      <c r="G9" s="27">
        <v>16</v>
      </c>
      <c r="H9" s="27">
        <v>21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3357</v>
      </c>
      <c r="D10" s="24" t="s">
        <v>46</v>
      </c>
      <c r="E10" s="25">
        <v>20</v>
      </c>
      <c r="F10" s="26">
        <v>19</v>
      </c>
      <c r="G10" s="27">
        <v>16</v>
      </c>
      <c r="H10" s="27">
        <v>23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3358</v>
      </c>
      <c r="D11" s="24" t="s">
        <v>47</v>
      </c>
      <c r="E11" s="25">
        <v>15</v>
      </c>
      <c r="F11" s="26">
        <v>12</v>
      </c>
      <c r="G11" s="27">
        <v>14</v>
      </c>
      <c r="H11" s="27">
        <v>15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60</v>
      </c>
      <c r="G29" s="46">
        <f>SUM(G8:G27)</f>
        <v>49</v>
      </c>
      <c r="H29" s="47">
        <f>SUM(H8:H27)</f>
        <v>63</v>
      </c>
      <c r="I29" s="48">
        <v>72</v>
      </c>
      <c r="J29" s="49">
        <v>63</v>
      </c>
      <c r="K29" s="49">
        <v>76</v>
      </c>
      <c r="L29" s="49">
        <v>82</v>
      </c>
      <c r="M29" s="49">
        <v>78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71</v>
      </c>
      <c r="F32" s="63"/>
      <c r="G32" s="64"/>
      <c r="H32" s="65"/>
      <c r="I32" s="48">
        <v>71</v>
      </c>
      <c r="J32" s="49">
        <v>70</v>
      </c>
      <c r="K32" s="49">
        <v>70</v>
      </c>
      <c r="L32" s="49">
        <v>70</v>
      </c>
      <c r="M32" s="49">
        <v>70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-1</v>
      </c>
      <c r="J33" s="72">
        <f t="shared" si="0"/>
        <v>7</v>
      </c>
      <c r="K33" s="72">
        <f t="shared" si="0"/>
        <v>-6</v>
      </c>
      <c r="L33" s="72">
        <f t="shared" si="0"/>
        <v>-12</v>
      </c>
      <c r="M33" s="72">
        <f t="shared" si="0"/>
        <v>-8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-1.4084507042253521E-2</v>
      </c>
      <c r="J34" s="78">
        <f t="shared" ref="J34:M34" si="1">IF(J32="","",J33/J32)</f>
        <v>0.1</v>
      </c>
      <c r="K34" s="78">
        <f t="shared" si="1"/>
        <v>-8.5714285714285715E-2</v>
      </c>
      <c r="L34" s="78">
        <f t="shared" si="1"/>
        <v>-0.17142857142857143</v>
      </c>
      <c r="M34" s="78">
        <f t="shared" si="1"/>
        <v>-0.11428571428571428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-3.3333333333333333E-2</v>
      </c>
      <c r="J35" s="83">
        <f t="shared" si="2"/>
        <v>0.23333333333333334</v>
      </c>
      <c r="K35" s="83">
        <f t="shared" si="2"/>
        <v>-0.2</v>
      </c>
      <c r="L35" s="83">
        <f t="shared" si="2"/>
        <v>-0.4</v>
      </c>
      <c r="M35" s="83">
        <f t="shared" si="2"/>
        <v>-0.26666666666666666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nFRULPTQtJBDJc9eDIZ662EiDRGKU5vkYHPxj2aw8bq9pvXA+YoEkVLOjcYHWcflpM4bIYRuJ2M8ZDhreEBYfw==" saltValue="I5Ygso/dCzZiGEKbhE07m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07" priority="5">
      <formula>LEN(TRIM(I34))=0</formula>
    </cfRule>
    <cfRule type="cellIs" dxfId="306" priority="6" stopIfTrue="1" operator="lessThan">
      <formula>0</formula>
    </cfRule>
    <cfRule type="cellIs" dxfId="305" priority="7" stopIfTrue="1" operator="between">
      <formula>0</formula>
      <formula>0.05</formula>
    </cfRule>
    <cfRule type="cellIs" dxfId="304" priority="8" stopIfTrue="1" operator="greaterThan">
      <formula>0.05</formula>
    </cfRule>
  </conditionalFormatting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37E87-CC0A-4222-8343-B4FFDD026CA4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348</v>
      </c>
      <c r="D5" s="93" t="s">
        <v>349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2980</v>
      </c>
      <c r="D8" s="17" t="s">
        <v>350</v>
      </c>
      <c r="E8" s="18">
        <v>60</v>
      </c>
      <c r="F8" s="19">
        <v>59</v>
      </c>
      <c r="G8" s="20">
        <v>60</v>
      </c>
      <c r="H8" s="20">
        <v>56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2982</v>
      </c>
      <c r="D9" s="24" t="s">
        <v>351</v>
      </c>
      <c r="E9" s="25">
        <v>30</v>
      </c>
      <c r="F9" s="26">
        <v>30</v>
      </c>
      <c r="G9" s="27">
        <v>28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2985</v>
      </c>
      <c r="D10" s="24" t="s">
        <v>352</v>
      </c>
      <c r="E10" s="25">
        <v>30</v>
      </c>
      <c r="F10" s="26">
        <v>43</v>
      </c>
      <c r="G10" s="27">
        <v>33</v>
      </c>
      <c r="H10" s="27">
        <v>26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3975</v>
      </c>
      <c r="D11" s="24" t="s">
        <v>353</v>
      </c>
      <c r="E11" s="25">
        <v>30</v>
      </c>
      <c r="F11" s="26">
        <v>30</v>
      </c>
      <c r="G11" s="27">
        <v>26</v>
      </c>
      <c r="H11" s="27">
        <v>28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5204</v>
      </c>
      <c r="D12" s="24" t="s">
        <v>354</v>
      </c>
      <c r="E12" s="25">
        <v>15</v>
      </c>
      <c r="F12" s="26">
        <v>12</v>
      </c>
      <c r="G12" s="27">
        <v>12</v>
      </c>
      <c r="H12" s="27">
        <v>7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5206</v>
      </c>
      <c r="D13" s="24" t="s">
        <v>355</v>
      </c>
      <c r="E13" s="25">
        <v>30</v>
      </c>
      <c r="F13" s="26">
        <v>30</v>
      </c>
      <c r="G13" s="27">
        <v>30</v>
      </c>
      <c r="H13" s="27">
        <v>28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5207</v>
      </c>
      <c r="D14" s="24" t="s">
        <v>356</v>
      </c>
      <c r="E14" s="25">
        <v>30</v>
      </c>
      <c r="F14" s="26">
        <v>30</v>
      </c>
      <c r="G14" s="27">
        <v>28</v>
      </c>
      <c r="H14" s="27">
        <v>30</v>
      </c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234</v>
      </c>
      <c r="G29" s="46">
        <f>SUM(G8:G27)</f>
        <v>217</v>
      </c>
      <c r="H29" s="47">
        <f>SUM(H8:H27)</f>
        <v>205</v>
      </c>
      <c r="I29" s="48">
        <v>210</v>
      </c>
      <c r="J29" s="49">
        <v>179</v>
      </c>
      <c r="K29" s="49">
        <v>206</v>
      </c>
      <c r="L29" s="49">
        <v>196</v>
      </c>
      <c r="M29" s="49">
        <v>199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225</v>
      </c>
      <c r="F32" s="63"/>
      <c r="G32" s="64"/>
      <c r="H32" s="65"/>
      <c r="I32" s="48">
        <v>225</v>
      </c>
      <c r="J32" s="49">
        <v>225</v>
      </c>
      <c r="K32" s="49">
        <v>225</v>
      </c>
      <c r="L32" s="49">
        <v>225</v>
      </c>
      <c r="M32" s="49">
        <v>225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15</v>
      </c>
      <c r="J33" s="72">
        <f t="shared" si="0"/>
        <v>46</v>
      </c>
      <c r="K33" s="72">
        <f t="shared" si="0"/>
        <v>19</v>
      </c>
      <c r="L33" s="72">
        <f t="shared" si="0"/>
        <v>29</v>
      </c>
      <c r="M33" s="72">
        <f t="shared" si="0"/>
        <v>26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6.6666666666666666E-2</v>
      </c>
      <c r="J34" s="78">
        <f t="shared" ref="J34:M34" si="1">IF(J32="","",J33/J32)</f>
        <v>0.20444444444444446</v>
      </c>
      <c r="K34" s="78">
        <f t="shared" si="1"/>
        <v>8.4444444444444447E-2</v>
      </c>
      <c r="L34" s="78">
        <f t="shared" si="1"/>
        <v>0.12888888888888889</v>
      </c>
      <c r="M34" s="78">
        <f t="shared" si="1"/>
        <v>0.11555555555555555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0.5</v>
      </c>
      <c r="J35" s="83">
        <f t="shared" si="2"/>
        <v>1.5333333333333334</v>
      </c>
      <c r="K35" s="83">
        <f t="shared" si="2"/>
        <v>0.6333333333333333</v>
      </c>
      <c r="L35" s="83">
        <f t="shared" si="2"/>
        <v>0.96666666666666667</v>
      </c>
      <c r="M35" s="83">
        <f t="shared" si="2"/>
        <v>0.8666666666666667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kZLYDck6KG17GkiBLs2uAWuMXAR0m+Yci4BX/MK2ykI8K/hhLPlEEQ7Xp4xcc62kgwuM7tR85gOYd1y38YSwKA==" saltValue="Yha9ur1asn+4Fzl+dQPo9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27" priority="5">
      <formula>LEN(TRIM(I34))=0</formula>
    </cfRule>
    <cfRule type="cellIs" dxfId="126" priority="6" stopIfTrue="1" operator="lessThan">
      <formula>0</formula>
    </cfRule>
    <cfRule type="cellIs" dxfId="125" priority="7" stopIfTrue="1" operator="between">
      <formula>0</formula>
      <formula>0.05</formula>
    </cfRule>
    <cfRule type="cellIs" dxfId="124" priority="8" stopIfTrue="1" operator="greaterThan">
      <formula>0.05</formula>
    </cfRule>
  </conditionalFormatting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6F28A-7552-4862-AEE3-DDF3054A547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357</v>
      </c>
      <c r="D5" s="93" t="s">
        <v>358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5210</v>
      </c>
      <c r="D8" s="17" t="s">
        <v>359</v>
      </c>
      <c r="E8" s="18">
        <v>45</v>
      </c>
      <c r="F8" s="19">
        <v>45</v>
      </c>
      <c r="G8" s="20">
        <v>44</v>
      </c>
      <c r="H8" s="20">
        <v>45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45</v>
      </c>
      <c r="G29" s="46">
        <f>SUM(G8:G27)</f>
        <v>44</v>
      </c>
      <c r="H29" s="47">
        <f>SUM(H8:H27)</f>
        <v>45</v>
      </c>
      <c r="I29" s="48">
        <v>45</v>
      </c>
      <c r="J29" s="49">
        <v>39</v>
      </c>
      <c r="K29" s="49">
        <v>47</v>
      </c>
      <c r="L29" s="49">
        <v>54</v>
      </c>
      <c r="M29" s="49">
        <v>49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45</v>
      </c>
      <c r="F32" s="63"/>
      <c r="G32" s="64"/>
      <c r="H32" s="65"/>
      <c r="I32" s="48">
        <v>45</v>
      </c>
      <c r="J32" s="49">
        <v>45</v>
      </c>
      <c r="K32" s="49">
        <v>45</v>
      </c>
      <c r="L32" s="49">
        <v>45</v>
      </c>
      <c r="M32" s="49">
        <v>45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0</v>
      </c>
      <c r="J33" s="72">
        <f t="shared" si="0"/>
        <v>6</v>
      </c>
      <c r="K33" s="72">
        <f t="shared" si="0"/>
        <v>-2</v>
      </c>
      <c r="L33" s="72">
        <f t="shared" si="0"/>
        <v>-9</v>
      </c>
      <c r="M33" s="72">
        <f t="shared" si="0"/>
        <v>-4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</v>
      </c>
      <c r="J34" s="78">
        <f t="shared" ref="J34:M34" si="1">IF(J32="","",J33/J32)</f>
        <v>0.13333333333333333</v>
      </c>
      <c r="K34" s="78">
        <f t="shared" si="1"/>
        <v>-4.4444444444444446E-2</v>
      </c>
      <c r="L34" s="78">
        <f t="shared" si="1"/>
        <v>-0.2</v>
      </c>
      <c r="M34" s="78">
        <f t="shared" si="1"/>
        <v>-8.8888888888888892E-2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</v>
      </c>
      <c r="J35" s="83">
        <f t="shared" si="2"/>
        <v>0.2</v>
      </c>
      <c r="K35" s="83">
        <f t="shared" si="2"/>
        <v>-6.6666666666666666E-2</v>
      </c>
      <c r="L35" s="83">
        <f t="shared" si="2"/>
        <v>-0.3</v>
      </c>
      <c r="M35" s="83">
        <f t="shared" si="2"/>
        <v>-0.13333333333333333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qjFRb1OKd/MfiGTkbQXUUYiUTqmY8Cps6tN44qliJyw6I9uFqW8LTxSOj+ikN1hilmPlqwW7kT7x2y1XVvHY3w==" saltValue="aDn4/Pe6AI4ApPmSSA5Z3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23" priority="5">
      <formula>LEN(TRIM(I34))=0</formula>
    </cfRule>
    <cfRule type="cellIs" dxfId="122" priority="6" stopIfTrue="1" operator="lessThan">
      <formula>0</formula>
    </cfRule>
    <cfRule type="cellIs" dxfId="121" priority="7" stopIfTrue="1" operator="between">
      <formula>0</formula>
      <formula>0.05</formula>
    </cfRule>
    <cfRule type="cellIs" dxfId="120" priority="8" stopIfTrue="1" operator="greaterThan">
      <formula>0.05</formula>
    </cfRule>
  </conditionalFormatting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E1338-DCFF-4DB2-BE91-502CD72557C5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360</v>
      </c>
      <c r="D5" s="93" t="s">
        <v>361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2030</v>
      </c>
      <c r="D8" s="17" t="s">
        <v>362</v>
      </c>
      <c r="E8" s="18">
        <v>60</v>
      </c>
      <c r="F8" s="19">
        <v>59</v>
      </c>
      <c r="G8" s="20">
        <v>57</v>
      </c>
      <c r="H8" s="20">
        <v>60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2054</v>
      </c>
      <c r="D9" s="24" t="s">
        <v>363</v>
      </c>
      <c r="E9" s="25">
        <v>60</v>
      </c>
      <c r="F9" s="26">
        <v>60</v>
      </c>
      <c r="G9" s="27">
        <v>60</v>
      </c>
      <c r="H9" s="27">
        <v>60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2153</v>
      </c>
      <c r="D10" s="24" t="s">
        <v>364</v>
      </c>
      <c r="E10" s="25">
        <v>30</v>
      </c>
      <c r="F10" s="26">
        <v>31</v>
      </c>
      <c r="G10" s="27">
        <v>29</v>
      </c>
      <c r="H10" s="27">
        <v>29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2154</v>
      </c>
      <c r="D11" s="24" t="s">
        <v>365</v>
      </c>
      <c r="E11" s="25">
        <v>60</v>
      </c>
      <c r="F11" s="26">
        <v>57</v>
      </c>
      <c r="G11" s="27">
        <v>59</v>
      </c>
      <c r="H11" s="27">
        <v>35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2155</v>
      </c>
      <c r="D12" s="24" t="s">
        <v>366</v>
      </c>
      <c r="E12" s="25">
        <v>30</v>
      </c>
      <c r="F12" s="26">
        <v>30</v>
      </c>
      <c r="G12" s="27">
        <v>27</v>
      </c>
      <c r="H12" s="27">
        <v>27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2156</v>
      </c>
      <c r="D13" s="24" t="s">
        <v>367</v>
      </c>
      <c r="E13" s="25">
        <v>60</v>
      </c>
      <c r="F13" s="26">
        <v>60</v>
      </c>
      <c r="G13" s="27">
        <v>58</v>
      </c>
      <c r="H13" s="27">
        <v>59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2181</v>
      </c>
      <c r="D14" s="24" t="s">
        <v>368</v>
      </c>
      <c r="E14" s="25">
        <v>30</v>
      </c>
      <c r="F14" s="26">
        <v>28</v>
      </c>
      <c r="G14" s="27">
        <v>19</v>
      </c>
      <c r="H14" s="27">
        <v>22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2224</v>
      </c>
      <c r="D15" s="24" t="s">
        <v>369</v>
      </c>
      <c r="E15" s="25">
        <v>30</v>
      </c>
      <c r="F15" s="26">
        <v>30</v>
      </c>
      <c r="G15" s="27">
        <v>30</v>
      </c>
      <c r="H15" s="27">
        <v>28</v>
      </c>
      <c r="I15" s="28"/>
      <c r="J15" s="29"/>
      <c r="K15" s="29"/>
      <c r="L15" s="29"/>
      <c r="M15" s="29"/>
      <c r="N15" s="8"/>
      <c r="O15" s="2"/>
    </row>
    <row r="16" spans="1:15" ht="30" customHeight="1" x14ac:dyDescent="0.35">
      <c r="A16" s="2"/>
      <c r="B16" s="6"/>
      <c r="C16" s="23">
        <v>3333</v>
      </c>
      <c r="D16" s="24" t="s">
        <v>370</v>
      </c>
      <c r="E16" s="25">
        <v>24</v>
      </c>
      <c r="F16" s="26">
        <v>22</v>
      </c>
      <c r="G16" s="27">
        <v>20</v>
      </c>
      <c r="H16" s="27">
        <v>13</v>
      </c>
      <c r="I16" s="28"/>
      <c r="J16" s="29"/>
      <c r="K16" s="29"/>
      <c r="L16" s="29"/>
      <c r="M16" s="29"/>
      <c r="N16" s="8"/>
      <c r="O16" s="2"/>
    </row>
    <row r="17" spans="1:15" ht="15" customHeight="1" x14ac:dyDescent="0.35">
      <c r="A17" s="2"/>
      <c r="B17" s="6"/>
      <c r="C17" s="23">
        <v>3384</v>
      </c>
      <c r="D17" s="24" t="s">
        <v>371</v>
      </c>
      <c r="E17" s="25">
        <v>30</v>
      </c>
      <c r="F17" s="26">
        <v>30</v>
      </c>
      <c r="G17" s="27">
        <v>30</v>
      </c>
      <c r="H17" s="27">
        <v>30</v>
      </c>
      <c r="I17" s="28"/>
      <c r="J17" s="29"/>
      <c r="K17" s="29"/>
      <c r="L17" s="29"/>
      <c r="M17" s="29"/>
      <c r="N17" s="8"/>
      <c r="O17" s="2"/>
    </row>
    <row r="18" spans="1:15" ht="15" customHeight="1" x14ac:dyDescent="0.35">
      <c r="A18" s="2"/>
      <c r="B18" s="6"/>
      <c r="C18" s="23">
        <v>5202</v>
      </c>
      <c r="D18" s="24" t="s">
        <v>372</v>
      </c>
      <c r="E18" s="25">
        <v>30</v>
      </c>
      <c r="F18" s="26">
        <v>44</v>
      </c>
      <c r="G18" s="27">
        <v>22</v>
      </c>
      <c r="H18" s="27">
        <v>26</v>
      </c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451</v>
      </c>
      <c r="G29" s="46">
        <f>SUM(G8:G27)</f>
        <v>411</v>
      </c>
      <c r="H29" s="47">
        <f>SUM(H8:H27)</f>
        <v>389</v>
      </c>
      <c r="I29" s="48">
        <v>403</v>
      </c>
      <c r="J29" s="49">
        <v>385</v>
      </c>
      <c r="K29" s="49">
        <v>367</v>
      </c>
      <c r="L29" s="49">
        <v>369</v>
      </c>
      <c r="M29" s="49">
        <v>373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444</v>
      </c>
      <c r="F32" s="63"/>
      <c r="G32" s="64"/>
      <c r="H32" s="65"/>
      <c r="I32" s="48">
        <v>444</v>
      </c>
      <c r="J32" s="49">
        <v>444</v>
      </c>
      <c r="K32" s="49">
        <v>444</v>
      </c>
      <c r="L32" s="49">
        <v>444</v>
      </c>
      <c r="M32" s="49">
        <v>444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41</v>
      </c>
      <c r="J33" s="72">
        <f t="shared" si="0"/>
        <v>59</v>
      </c>
      <c r="K33" s="72">
        <f t="shared" si="0"/>
        <v>77</v>
      </c>
      <c r="L33" s="72">
        <f t="shared" si="0"/>
        <v>75</v>
      </c>
      <c r="M33" s="72">
        <f t="shared" si="0"/>
        <v>71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9.2342342342342343E-2</v>
      </c>
      <c r="J34" s="78">
        <f t="shared" ref="J34:M34" si="1">IF(J32="","",J33/J32)</f>
        <v>0.13288288288288289</v>
      </c>
      <c r="K34" s="78">
        <f t="shared" si="1"/>
        <v>0.17342342342342343</v>
      </c>
      <c r="L34" s="78">
        <f t="shared" si="1"/>
        <v>0.16891891891891891</v>
      </c>
      <c r="M34" s="78">
        <f t="shared" si="1"/>
        <v>0.15990990990990991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1.3666666666666667</v>
      </c>
      <c r="J35" s="83">
        <f t="shared" si="2"/>
        <v>1.9666666666666666</v>
      </c>
      <c r="K35" s="83">
        <f t="shared" si="2"/>
        <v>2.5666666666666669</v>
      </c>
      <c r="L35" s="83">
        <f t="shared" si="2"/>
        <v>2.5</v>
      </c>
      <c r="M35" s="83">
        <f t="shared" si="2"/>
        <v>2.3666666666666667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PNW3gF4Frw3oJdA6/I9jEXIWuOEHVBm8mSD8jNB5m73Ze+Xno7gilr5UOLBkB9zLnFrjA/PrwPla+Z4AneRDxA==" saltValue="jE2dpfptGtfMcAjCVHTDt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19" priority="5">
      <formula>LEN(TRIM(I34))=0</formula>
    </cfRule>
    <cfRule type="cellIs" dxfId="118" priority="6" stopIfTrue="1" operator="lessThan">
      <formula>0</formula>
    </cfRule>
    <cfRule type="cellIs" dxfId="117" priority="7" stopIfTrue="1" operator="between">
      <formula>0</formula>
      <formula>0.05</formula>
    </cfRule>
    <cfRule type="cellIs" dxfId="116" priority="8" stopIfTrue="1" operator="greaterThan">
      <formula>0.05</formula>
    </cfRule>
  </conditionalFormatting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7C095-4585-4A19-AA1E-E3CB5AB7EB45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373</v>
      </c>
      <c r="D5" s="93" t="s">
        <v>374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30" customHeight="1" x14ac:dyDescent="0.35">
      <c r="A8" s="2"/>
      <c r="B8" s="6"/>
      <c r="C8" s="16">
        <v>3373</v>
      </c>
      <c r="D8" s="17" t="s">
        <v>375</v>
      </c>
      <c r="E8" s="18">
        <v>20</v>
      </c>
      <c r="F8" s="19">
        <v>12</v>
      </c>
      <c r="G8" s="20">
        <v>14</v>
      </c>
      <c r="H8" s="20">
        <v>14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12</v>
      </c>
      <c r="G29" s="46">
        <f>SUM(G8:G27)</f>
        <v>14</v>
      </c>
      <c r="H29" s="47">
        <f>SUM(H8:H27)</f>
        <v>14</v>
      </c>
      <c r="I29" s="48">
        <v>12</v>
      </c>
      <c r="J29" s="49">
        <v>13</v>
      </c>
      <c r="K29" s="49">
        <v>12</v>
      </c>
      <c r="L29" s="49">
        <v>16</v>
      </c>
      <c r="M29" s="49">
        <v>14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20</v>
      </c>
      <c r="F32" s="63"/>
      <c r="G32" s="64"/>
      <c r="H32" s="65"/>
      <c r="I32" s="48">
        <v>20</v>
      </c>
      <c r="J32" s="49">
        <v>15</v>
      </c>
      <c r="K32" s="49">
        <v>15</v>
      </c>
      <c r="L32" s="49">
        <v>15</v>
      </c>
      <c r="M32" s="49">
        <v>15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8</v>
      </c>
      <c r="J33" s="72">
        <f t="shared" si="0"/>
        <v>2</v>
      </c>
      <c r="K33" s="72">
        <f t="shared" si="0"/>
        <v>3</v>
      </c>
      <c r="L33" s="72">
        <f t="shared" si="0"/>
        <v>-1</v>
      </c>
      <c r="M33" s="72">
        <f t="shared" si="0"/>
        <v>1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0.4</v>
      </c>
      <c r="J34" s="78">
        <f t="shared" ref="J34:M34" si="1">IF(J32="","",J33/J32)</f>
        <v>0.13333333333333333</v>
      </c>
      <c r="K34" s="78">
        <f t="shared" si="1"/>
        <v>0.2</v>
      </c>
      <c r="L34" s="78">
        <f t="shared" si="1"/>
        <v>-6.6666666666666666E-2</v>
      </c>
      <c r="M34" s="78">
        <f t="shared" si="1"/>
        <v>6.6666666666666666E-2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0.26666666666666666</v>
      </c>
      <c r="J35" s="83">
        <f t="shared" si="2"/>
        <v>6.6666666666666666E-2</v>
      </c>
      <c r="K35" s="83">
        <f t="shared" si="2"/>
        <v>0.1</v>
      </c>
      <c r="L35" s="83">
        <f t="shared" si="2"/>
        <v>-3.3333333333333333E-2</v>
      </c>
      <c r="M35" s="83">
        <f t="shared" si="2"/>
        <v>3.3333333333333333E-2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RohnnKPpFlQw59OYI0VYMM9YzjYtK9bEMj4e7o7BZymcPh+rL/g8hTnG60hKO4jeN6TKi5Op0l7uVcnYQYJZew==" saltValue="UCkDE+QgqXDfB5LPmfivk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15" priority="5">
      <formula>LEN(TRIM(I34))=0</formula>
    </cfRule>
    <cfRule type="cellIs" dxfId="114" priority="6" stopIfTrue="1" operator="lessThan">
      <formula>0</formula>
    </cfRule>
    <cfRule type="cellIs" dxfId="113" priority="7" stopIfTrue="1" operator="between">
      <formula>0</formula>
      <formula>0.05</formula>
    </cfRule>
    <cfRule type="cellIs" dxfId="112" priority="8" stopIfTrue="1" operator="greaterThan">
      <formula>0.05</formula>
    </cfRule>
  </conditionalFormatting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E041-69EF-4F10-AAEB-020D6A505528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376</v>
      </c>
      <c r="D5" s="93" t="s">
        <v>377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2322</v>
      </c>
      <c r="D8" s="17" t="s">
        <v>378</v>
      </c>
      <c r="E8" s="18">
        <v>60</v>
      </c>
      <c r="F8" s="19">
        <v>59</v>
      </c>
      <c r="G8" s="20">
        <v>59</v>
      </c>
      <c r="H8" s="20">
        <v>59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2343</v>
      </c>
      <c r="D9" s="24" t="s">
        <v>379</v>
      </c>
      <c r="E9" s="25">
        <v>30</v>
      </c>
      <c r="F9" s="26">
        <v>29</v>
      </c>
      <c r="G9" s="27">
        <v>26</v>
      </c>
      <c r="H9" s="27">
        <v>24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2436</v>
      </c>
      <c r="D10" s="24" t="s">
        <v>380</v>
      </c>
      <c r="E10" s="25">
        <v>60</v>
      </c>
      <c r="F10" s="26">
        <v>60</v>
      </c>
      <c r="G10" s="27">
        <v>60</v>
      </c>
      <c r="H10" s="27">
        <v>58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148</v>
      </c>
      <c r="G29" s="46">
        <f>SUM(G8:G27)</f>
        <v>145</v>
      </c>
      <c r="H29" s="47">
        <f>SUM(H8:H27)</f>
        <v>141</v>
      </c>
      <c r="I29" s="48">
        <v>158</v>
      </c>
      <c r="J29" s="49">
        <v>143</v>
      </c>
      <c r="K29" s="49">
        <v>160</v>
      </c>
      <c r="L29" s="49">
        <v>158</v>
      </c>
      <c r="M29" s="49">
        <v>156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150</v>
      </c>
      <c r="F32" s="63"/>
      <c r="G32" s="64"/>
      <c r="H32" s="65"/>
      <c r="I32" s="48">
        <v>150</v>
      </c>
      <c r="J32" s="49">
        <v>150</v>
      </c>
      <c r="K32" s="49">
        <v>150</v>
      </c>
      <c r="L32" s="49">
        <v>150</v>
      </c>
      <c r="M32" s="49">
        <v>150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-8</v>
      </c>
      <c r="J33" s="72">
        <f t="shared" si="0"/>
        <v>7</v>
      </c>
      <c r="K33" s="72">
        <f t="shared" si="0"/>
        <v>-10</v>
      </c>
      <c r="L33" s="72">
        <f t="shared" si="0"/>
        <v>-8</v>
      </c>
      <c r="M33" s="72">
        <f t="shared" si="0"/>
        <v>-6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-5.3333333333333337E-2</v>
      </c>
      <c r="J34" s="78">
        <f t="shared" ref="J34:M34" si="1">IF(J32="","",J33/J32)</f>
        <v>4.6666666666666669E-2</v>
      </c>
      <c r="K34" s="78">
        <f t="shared" si="1"/>
        <v>-6.6666666666666666E-2</v>
      </c>
      <c r="L34" s="78">
        <f t="shared" si="1"/>
        <v>-5.3333333333333337E-2</v>
      </c>
      <c r="M34" s="78">
        <f t="shared" si="1"/>
        <v>-0.04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-0.26666666666666666</v>
      </c>
      <c r="J35" s="83">
        <f t="shared" si="2"/>
        <v>0.23333333333333334</v>
      </c>
      <c r="K35" s="83">
        <f t="shared" si="2"/>
        <v>-0.33333333333333331</v>
      </c>
      <c r="L35" s="83">
        <f t="shared" si="2"/>
        <v>-0.26666666666666666</v>
      </c>
      <c r="M35" s="83">
        <f t="shared" si="2"/>
        <v>-0.2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WaQEK/W15uASpcoKbKtY7LbKpRFsr/tIfKq0mstFKG7qvJIA6Lcq6ef/ezniTU/UNPluYr/AAamhLkD34neApg==" saltValue="TfIkiArK1VdPsnXVsQVnw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11" priority="5">
      <formula>LEN(TRIM(I34))=0</formula>
    </cfRule>
    <cfRule type="cellIs" dxfId="110" priority="6" stopIfTrue="1" operator="lessThan">
      <formula>0</formula>
    </cfRule>
    <cfRule type="cellIs" dxfId="109" priority="7" stopIfTrue="1" operator="between">
      <formula>0</formula>
      <formula>0.05</formula>
    </cfRule>
    <cfRule type="cellIs" dxfId="108" priority="8" stopIfTrue="1" operator="greaterThan">
      <formula>0.05</formula>
    </cfRule>
  </conditionalFormatting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B71B7-76A5-4498-B426-A930E8DC7E32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381</v>
      </c>
      <c r="D5" s="93" t="s">
        <v>382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3000</v>
      </c>
      <c r="D8" s="17" t="s">
        <v>383</v>
      </c>
      <c r="E8" s="18">
        <v>15</v>
      </c>
      <c r="F8" s="19">
        <v>14</v>
      </c>
      <c r="G8" s="20">
        <v>15</v>
      </c>
      <c r="H8" s="20">
        <v>14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3380</v>
      </c>
      <c r="D9" s="24" t="s">
        <v>384</v>
      </c>
      <c r="E9" s="25">
        <v>15</v>
      </c>
      <c r="F9" s="26">
        <v>15</v>
      </c>
      <c r="G9" s="27">
        <v>14</v>
      </c>
      <c r="H9" s="27">
        <v>15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29</v>
      </c>
      <c r="G29" s="46">
        <f>SUM(G8:G27)</f>
        <v>29</v>
      </c>
      <c r="H29" s="47">
        <f>SUM(H8:H27)</f>
        <v>29</v>
      </c>
      <c r="I29" s="48">
        <v>31</v>
      </c>
      <c r="J29" s="49">
        <v>29</v>
      </c>
      <c r="K29" s="49">
        <v>31</v>
      </c>
      <c r="L29" s="49">
        <v>29</v>
      </c>
      <c r="M29" s="49">
        <v>29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30</v>
      </c>
      <c r="F32" s="63"/>
      <c r="G32" s="64"/>
      <c r="H32" s="65"/>
      <c r="I32" s="48">
        <v>30</v>
      </c>
      <c r="J32" s="49">
        <v>30</v>
      </c>
      <c r="K32" s="49">
        <v>30</v>
      </c>
      <c r="L32" s="49">
        <v>30</v>
      </c>
      <c r="M32" s="49">
        <v>30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-1</v>
      </c>
      <c r="J33" s="72">
        <f t="shared" si="0"/>
        <v>1</v>
      </c>
      <c r="K33" s="72">
        <f t="shared" si="0"/>
        <v>-1</v>
      </c>
      <c r="L33" s="72">
        <f t="shared" si="0"/>
        <v>1</v>
      </c>
      <c r="M33" s="72">
        <f t="shared" si="0"/>
        <v>1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-3.3333333333333333E-2</v>
      </c>
      <c r="J34" s="78">
        <f t="shared" ref="J34:M34" si="1">IF(J32="","",J33/J32)</f>
        <v>3.3333333333333333E-2</v>
      </c>
      <c r="K34" s="78">
        <f t="shared" si="1"/>
        <v>-3.3333333333333333E-2</v>
      </c>
      <c r="L34" s="78">
        <f t="shared" si="1"/>
        <v>3.3333333333333333E-2</v>
      </c>
      <c r="M34" s="78">
        <f t="shared" si="1"/>
        <v>3.3333333333333333E-2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-3.3333333333333333E-2</v>
      </c>
      <c r="J35" s="83">
        <f t="shared" si="2"/>
        <v>3.3333333333333333E-2</v>
      </c>
      <c r="K35" s="83">
        <f t="shared" si="2"/>
        <v>-3.3333333333333333E-2</v>
      </c>
      <c r="L35" s="83">
        <f t="shared" si="2"/>
        <v>3.3333333333333333E-2</v>
      </c>
      <c r="M35" s="83">
        <f t="shared" si="2"/>
        <v>3.3333333333333333E-2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1nJSfUymPzI+SKUq9iKbVnAPk9a5mrHnzLM9z2k33zzNeZkFyeG+bMnsuVN2IraxHSbp2U2oAvyqCCHjhStfqQ==" saltValue="wLzLCfyffuY8mk75yQ8uH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07" priority="5">
      <formula>LEN(TRIM(I34))=0</formula>
    </cfRule>
    <cfRule type="cellIs" dxfId="106" priority="6" stopIfTrue="1" operator="lessThan">
      <formula>0</formula>
    </cfRule>
    <cfRule type="cellIs" dxfId="105" priority="7" stopIfTrue="1" operator="between">
      <formula>0</formula>
      <formula>0.05</formula>
    </cfRule>
    <cfRule type="cellIs" dxfId="104" priority="8" stopIfTrue="1" operator="greaterThan">
      <formula>0.05</formula>
    </cfRule>
  </conditionalFormatting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721BE-FC50-49E7-925D-5EB178EB9CCD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385</v>
      </c>
      <c r="D5" s="93" t="s">
        <v>386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2288</v>
      </c>
      <c r="D8" s="17" t="s">
        <v>387</v>
      </c>
      <c r="E8" s="18">
        <v>30</v>
      </c>
      <c r="F8" s="19">
        <v>28</v>
      </c>
      <c r="G8" s="20">
        <v>30</v>
      </c>
      <c r="H8" s="20">
        <v>28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2301</v>
      </c>
      <c r="D9" s="24" t="s">
        <v>388</v>
      </c>
      <c r="E9" s="25">
        <v>60</v>
      </c>
      <c r="F9" s="26">
        <v>45</v>
      </c>
      <c r="G9" s="27">
        <v>38</v>
      </c>
      <c r="H9" s="27">
        <v>43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2326</v>
      </c>
      <c r="D10" s="24" t="s">
        <v>389</v>
      </c>
      <c r="E10" s="25">
        <v>30</v>
      </c>
      <c r="F10" s="26">
        <v>30</v>
      </c>
      <c r="G10" s="27">
        <v>30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3049</v>
      </c>
      <c r="D11" s="24" t="s">
        <v>390</v>
      </c>
      <c r="E11" s="25">
        <v>30</v>
      </c>
      <c r="F11" s="26">
        <v>30</v>
      </c>
      <c r="G11" s="27">
        <v>30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t="30" customHeight="1" x14ac:dyDescent="0.35">
      <c r="A12" s="2"/>
      <c r="B12" s="6"/>
      <c r="C12" s="23">
        <v>3314</v>
      </c>
      <c r="D12" s="24" t="s">
        <v>391</v>
      </c>
      <c r="E12" s="25">
        <v>60</v>
      </c>
      <c r="F12" s="26">
        <v>52</v>
      </c>
      <c r="G12" s="27">
        <v>53</v>
      </c>
      <c r="H12" s="27">
        <v>43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3315</v>
      </c>
      <c r="D13" s="24" t="s">
        <v>392</v>
      </c>
      <c r="E13" s="25">
        <v>30</v>
      </c>
      <c r="F13" s="26">
        <v>22</v>
      </c>
      <c r="G13" s="27">
        <v>26</v>
      </c>
      <c r="H13" s="27">
        <v>24</v>
      </c>
      <c r="I13" s="28"/>
      <c r="J13" s="29"/>
      <c r="K13" s="29"/>
      <c r="L13" s="29"/>
      <c r="M13" s="29"/>
      <c r="N13" s="8"/>
      <c r="O13" s="2"/>
    </row>
    <row r="14" spans="1:15" ht="30" customHeight="1" x14ac:dyDescent="0.35">
      <c r="A14" s="2"/>
      <c r="B14" s="6"/>
      <c r="C14" s="23">
        <v>3402</v>
      </c>
      <c r="D14" s="24" t="s">
        <v>393</v>
      </c>
      <c r="E14" s="25">
        <v>30</v>
      </c>
      <c r="F14" s="26">
        <v>22</v>
      </c>
      <c r="G14" s="27">
        <v>19</v>
      </c>
      <c r="H14" s="27">
        <v>20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4144</v>
      </c>
      <c r="D15" s="24" t="s">
        <v>394</v>
      </c>
      <c r="E15" s="25">
        <v>60</v>
      </c>
      <c r="F15" s="26">
        <v>60</v>
      </c>
      <c r="G15" s="27">
        <v>60</v>
      </c>
      <c r="H15" s="27">
        <v>60</v>
      </c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289</v>
      </c>
      <c r="G29" s="46">
        <f>SUM(G8:G27)</f>
        <v>286</v>
      </c>
      <c r="H29" s="47">
        <f>SUM(H8:H27)</f>
        <v>278</v>
      </c>
      <c r="I29" s="48">
        <v>261</v>
      </c>
      <c r="J29" s="49">
        <v>255</v>
      </c>
      <c r="K29" s="49">
        <v>250</v>
      </c>
      <c r="L29" s="49">
        <v>243</v>
      </c>
      <c r="M29" s="49">
        <v>248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330</v>
      </c>
      <c r="F32" s="63"/>
      <c r="G32" s="64"/>
      <c r="H32" s="65"/>
      <c r="I32" s="48">
        <v>330</v>
      </c>
      <c r="J32" s="49">
        <v>330</v>
      </c>
      <c r="K32" s="49">
        <v>330</v>
      </c>
      <c r="L32" s="49">
        <v>330</v>
      </c>
      <c r="M32" s="49">
        <v>330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69</v>
      </c>
      <c r="J33" s="72">
        <f t="shared" si="0"/>
        <v>75</v>
      </c>
      <c r="K33" s="72">
        <f t="shared" si="0"/>
        <v>80</v>
      </c>
      <c r="L33" s="72">
        <f t="shared" si="0"/>
        <v>87</v>
      </c>
      <c r="M33" s="72">
        <f t="shared" si="0"/>
        <v>82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0.20909090909090908</v>
      </c>
      <c r="J34" s="78">
        <f t="shared" ref="J34:M34" si="1">IF(J32="","",J33/J32)</f>
        <v>0.22727272727272727</v>
      </c>
      <c r="K34" s="78">
        <f t="shared" si="1"/>
        <v>0.24242424242424243</v>
      </c>
      <c r="L34" s="78">
        <f t="shared" si="1"/>
        <v>0.26363636363636361</v>
      </c>
      <c r="M34" s="78">
        <f t="shared" si="1"/>
        <v>0.24848484848484848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2.2999999999999998</v>
      </c>
      <c r="J35" s="83">
        <f t="shared" si="2"/>
        <v>2.5</v>
      </c>
      <c r="K35" s="83">
        <f t="shared" si="2"/>
        <v>2.6666666666666665</v>
      </c>
      <c r="L35" s="83">
        <f t="shared" si="2"/>
        <v>2.9</v>
      </c>
      <c r="M35" s="83">
        <f t="shared" si="2"/>
        <v>2.7333333333333334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9LGjS15SUkwBSIBMgAYDZ4ejODtgDVzVc5ZRp9On6FoSwBOKiX80qXSfIXI4xGqn1d72HBu7DSFzj51z7pnoZA==" saltValue="BQsGZanITjG+WTcQavBbo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03" priority="5">
      <formula>LEN(TRIM(I34))=0</formula>
    </cfRule>
    <cfRule type="cellIs" dxfId="102" priority="6" stopIfTrue="1" operator="lessThan">
      <formula>0</formula>
    </cfRule>
    <cfRule type="cellIs" dxfId="101" priority="7" stopIfTrue="1" operator="between">
      <formula>0</formula>
      <formula>0.05</formula>
    </cfRule>
    <cfRule type="cellIs" dxfId="100" priority="8" stopIfTrue="1" operator="greaterThan">
      <formula>0.05</formula>
    </cfRule>
  </conditionalFormatting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C5634-6615-4936-8ACD-9914FE414DB4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395</v>
      </c>
      <c r="D5" s="93" t="s">
        <v>396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2243</v>
      </c>
      <c r="D8" s="17" t="s">
        <v>397</v>
      </c>
      <c r="E8" s="18">
        <v>30</v>
      </c>
      <c r="F8" s="19">
        <v>28</v>
      </c>
      <c r="G8" s="20">
        <v>29</v>
      </c>
      <c r="H8" s="20">
        <v>30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2274</v>
      </c>
      <c r="D9" s="24" t="s">
        <v>398</v>
      </c>
      <c r="E9" s="25">
        <v>30</v>
      </c>
      <c r="F9" s="26">
        <v>30</v>
      </c>
      <c r="G9" s="27">
        <v>30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3990</v>
      </c>
      <c r="D10" s="24" t="s">
        <v>399</v>
      </c>
      <c r="E10" s="25">
        <v>60</v>
      </c>
      <c r="F10" s="26">
        <v>58</v>
      </c>
      <c r="G10" s="27">
        <v>59</v>
      </c>
      <c r="H10" s="27">
        <v>60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116</v>
      </c>
      <c r="G29" s="46">
        <f>SUM(G8:G27)</f>
        <v>118</v>
      </c>
      <c r="H29" s="47">
        <f>SUM(H8:H27)</f>
        <v>120</v>
      </c>
      <c r="I29" s="48">
        <v>90</v>
      </c>
      <c r="J29" s="49">
        <v>116</v>
      </c>
      <c r="K29" s="49">
        <v>98</v>
      </c>
      <c r="L29" s="49">
        <v>104</v>
      </c>
      <c r="M29" s="49">
        <v>104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120</v>
      </c>
      <c r="F32" s="63"/>
      <c r="G32" s="64"/>
      <c r="H32" s="65"/>
      <c r="I32" s="48">
        <v>120</v>
      </c>
      <c r="J32" s="49">
        <v>120</v>
      </c>
      <c r="K32" s="49">
        <v>120</v>
      </c>
      <c r="L32" s="49">
        <v>120</v>
      </c>
      <c r="M32" s="49">
        <v>120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30</v>
      </c>
      <c r="J33" s="72">
        <f t="shared" si="0"/>
        <v>4</v>
      </c>
      <c r="K33" s="72">
        <f t="shared" si="0"/>
        <v>22</v>
      </c>
      <c r="L33" s="72">
        <f t="shared" si="0"/>
        <v>16</v>
      </c>
      <c r="M33" s="72">
        <f t="shared" si="0"/>
        <v>16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0.25</v>
      </c>
      <c r="J34" s="78">
        <f t="shared" ref="J34:M34" si="1">IF(J32="","",J33/J32)</f>
        <v>3.3333333333333333E-2</v>
      </c>
      <c r="K34" s="78">
        <f t="shared" si="1"/>
        <v>0.18333333333333332</v>
      </c>
      <c r="L34" s="78">
        <f t="shared" si="1"/>
        <v>0.13333333333333333</v>
      </c>
      <c r="M34" s="78">
        <f t="shared" si="1"/>
        <v>0.13333333333333333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</v>
      </c>
      <c r="J35" s="83">
        <f t="shared" si="2"/>
        <v>0.13333333333333333</v>
      </c>
      <c r="K35" s="83">
        <f t="shared" si="2"/>
        <v>0.73333333333333328</v>
      </c>
      <c r="L35" s="83">
        <f t="shared" si="2"/>
        <v>0.53333333333333333</v>
      </c>
      <c r="M35" s="83">
        <f t="shared" si="2"/>
        <v>0.53333333333333333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XcRW4T+KriLsdXxUDpsPZ3dUpW4iV2yst4srYJn6CSVVdDfbP11+x3IdBxxjVxwY8qutGlHjutUbBNVBHZgVcw==" saltValue="ctZ7qEaW/th+y73LI3pcM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99" priority="5">
      <formula>LEN(TRIM(I34))=0</formula>
    </cfRule>
    <cfRule type="cellIs" dxfId="98" priority="6" stopIfTrue="1" operator="lessThan">
      <formula>0</formula>
    </cfRule>
    <cfRule type="cellIs" dxfId="97" priority="7" stopIfTrue="1" operator="between">
      <formula>0</formula>
      <formula>0.05</formula>
    </cfRule>
    <cfRule type="cellIs" dxfId="96" priority="8" stopIfTrue="1" operator="greaterThan">
      <formula>0.05</formula>
    </cfRule>
  </conditionalFormatting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9A7D0-62BB-4512-BC23-47F3451E6FA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400</v>
      </c>
      <c r="D5" s="93" t="s">
        <v>401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2426</v>
      </c>
      <c r="D8" s="17" t="s">
        <v>402</v>
      </c>
      <c r="E8" s="18">
        <v>45</v>
      </c>
      <c r="F8" s="19">
        <v>43</v>
      </c>
      <c r="G8" s="20">
        <v>45</v>
      </c>
      <c r="H8" s="20">
        <v>44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2448</v>
      </c>
      <c r="D9" s="24" t="s">
        <v>403</v>
      </c>
      <c r="E9" s="25">
        <v>30</v>
      </c>
      <c r="F9" s="26">
        <v>31</v>
      </c>
      <c r="G9" s="27">
        <v>28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2995</v>
      </c>
      <c r="D10" s="24" t="s">
        <v>404</v>
      </c>
      <c r="E10" s="25">
        <v>60</v>
      </c>
      <c r="F10" s="26">
        <v>58</v>
      </c>
      <c r="G10" s="27">
        <v>60</v>
      </c>
      <c r="H10" s="27">
        <v>60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3987</v>
      </c>
      <c r="D11" s="24" t="s">
        <v>405</v>
      </c>
      <c r="E11" s="25">
        <v>30</v>
      </c>
      <c r="F11" s="26">
        <v>30</v>
      </c>
      <c r="G11" s="27">
        <v>29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162</v>
      </c>
      <c r="G29" s="46">
        <f>SUM(G8:G27)</f>
        <v>162</v>
      </c>
      <c r="H29" s="47">
        <f>SUM(H8:H27)</f>
        <v>164</v>
      </c>
      <c r="I29" s="48">
        <v>158</v>
      </c>
      <c r="J29" s="49">
        <v>141</v>
      </c>
      <c r="K29" s="49">
        <v>136</v>
      </c>
      <c r="L29" s="49">
        <v>130</v>
      </c>
      <c r="M29" s="49">
        <v>132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165</v>
      </c>
      <c r="F32" s="63"/>
      <c r="G32" s="64"/>
      <c r="H32" s="65"/>
      <c r="I32" s="48">
        <v>165</v>
      </c>
      <c r="J32" s="49">
        <v>165</v>
      </c>
      <c r="K32" s="49">
        <v>165</v>
      </c>
      <c r="L32" s="49">
        <v>165</v>
      </c>
      <c r="M32" s="49">
        <v>165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7</v>
      </c>
      <c r="J33" s="72">
        <f t="shared" si="0"/>
        <v>24</v>
      </c>
      <c r="K33" s="72">
        <f t="shared" si="0"/>
        <v>29</v>
      </c>
      <c r="L33" s="72">
        <f t="shared" si="0"/>
        <v>35</v>
      </c>
      <c r="M33" s="72">
        <f t="shared" si="0"/>
        <v>33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4.2424242424242427E-2</v>
      </c>
      <c r="J34" s="78">
        <f t="shared" ref="J34:M34" si="1">IF(J32="","",J33/J32)</f>
        <v>0.14545454545454545</v>
      </c>
      <c r="K34" s="78">
        <f t="shared" si="1"/>
        <v>0.17575757575757575</v>
      </c>
      <c r="L34" s="78">
        <f t="shared" si="1"/>
        <v>0.21212121212121213</v>
      </c>
      <c r="M34" s="78">
        <f t="shared" si="1"/>
        <v>0.2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0.23333333333333334</v>
      </c>
      <c r="J35" s="83">
        <f t="shared" si="2"/>
        <v>0.8</v>
      </c>
      <c r="K35" s="83">
        <f t="shared" si="2"/>
        <v>0.96666666666666667</v>
      </c>
      <c r="L35" s="83">
        <f t="shared" si="2"/>
        <v>1.1666666666666667</v>
      </c>
      <c r="M35" s="83">
        <f t="shared" si="2"/>
        <v>1.1000000000000001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GFosRKUJMzF/qg5AC1DIX6Ab7ZfhprfMTN3DqVYKG9zSbOV7E0FlapeeFnTKmmQl0+DW/HQ7FS501TYQZQ33RA==" saltValue="fJvSisjb3cPX85W26mfoT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95" priority="5">
      <formula>LEN(TRIM(I34))=0</formula>
    </cfRule>
    <cfRule type="cellIs" dxfId="94" priority="6" stopIfTrue="1" operator="lessThan">
      <formula>0</formula>
    </cfRule>
    <cfRule type="cellIs" dxfId="93" priority="7" stopIfTrue="1" operator="between">
      <formula>0</formula>
      <formula>0.05</formula>
    </cfRule>
    <cfRule type="cellIs" dxfId="92" priority="8" stopIfTrue="1" operator="greaterThan">
      <formula>0.05</formula>
    </cfRule>
  </conditionalFormatting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5847C-74E2-4D35-ACD6-EAAFF37B62EB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406</v>
      </c>
      <c r="D5" s="93" t="s">
        <v>407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2040</v>
      </c>
      <c r="D8" s="17" t="s">
        <v>408</v>
      </c>
      <c r="E8" s="18">
        <v>30</v>
      </c>
      <c r="F8" s="19">
        <v>30</v>
      </c>
      <c r="G8" s="20">
        <v>29</v>
      </c>
      <c r="H8" s="20">
        <v>31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2042</v>
      </c>
      <c r="D9" s="24" t="s">
        <v>409</v>
      </c>
      <c r="E9" s="25">
        <v>60</v>
      </c>
      <c r="F9" s="26">
        <v>60</v>
      </c>
      <c r="G9" s="27">
        <v>60</v>
      </c>
      <c r="H9" s="27">
        <v>58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2184</v>
      </c>
      <c r="D10" s="24" t="s">
        <v>410</v>
      </c>
      <c r="E10" s="25">
        <v>60</v>
      </c>
      <c r="F10" s="26">
        <v>60</v>
      </c>
      <c r="G10" s="27">
        <v>60</v>
      </c>
      <c r="H10" s="27">
        <v>59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2337</v>
      </c>
      <c r="D11" s="24" t="s">
        <v>411</v>
      </c>
      <c r="E11" s="25">
        <v>60</v>
      </c>
      <c r="F11" s="26">
        <v>57</v>
      </c>
      <c r="G11" s="27">
        <v>56</v>
      </c>
      <c r="H11" s="27">
        <v>43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3988</v>
      </c>
      <c r="D12" s="24" t="s">
        <v>412</v>
      </c>
      <c r="E12" s="25">
        <v>60</v>
      </c>
      <c r="F12" s="26">
        <v>35</v>
      </c>
      <c r="G12" s="27">
        <v>52</v>
      </c>
      <c r="H12" s="27">
        <v>55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3991</v>
      </c>
      <c r="D13" s="24" t="s">
        <v>413</v>
      </c>
      <c r="E13" s="25">
        <v>60</v>
      </c>
      <c r="F13" s="26">
        <v>58</v>
      </c>
      <c r="G13" s="27">
        <v>58</v>
      </c>
      <c r="H13" s="27">
        <v>60</v>
      </c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300</v>
      </c>
      <c r="G29" s="46">
        <f>SUM(G8:G27)</f>
        <v>315</v>
      </c>
      <c r="H29" s="47">
        <f>SUM(H8:H27)</f>
        <v>306</v>
      </c>
      <c r="I29" s="48">
        <v>317</v>
      </c>
      <c r="J29" s="49">
        <v>275</v>
      </c>
      <c r="K29" s="49">
        <v>268</v>
      </c>
      <c r="L29" s="49">
        <v>274</v>
      </c>
      <c r="M29" s="49">
        <v>270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330</v>
      </c>
      <c r="F32" s="63"/>
      <c r="G32" s="64"/>
      <c r="H32" s="65"/>
      <c r="I32" s="48">
        <v>330</v>
      </c>
      <c r="J32" s="49">
        <v>330</v>
      </c>
      <c r="K32" s="49">
        <v>330</v>
      </c>
      <c r="L32" s="49">
        <v>330</v>
      </c>
      <c r="M32" s="49">
        <v>330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13</v>
      </c>
      <c r="J33" s="72">
        <f t="shared" si="0"/>
        <v>55</v>
      </c>
      <c r="K33" s="72">
        <f t="shared" si="0"/>
        <v>62</v>
      </c>
      <c r="L33" s="72">
        <f t="shared" si="0"/>
        <v>56</v>
      </c>
      <c r="M33" s="72">
        <f t="shared" si="0"/>
        <v>60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3.9393939393939391E-2</v>
      </c>
      <c r="J34" s="78">
        <f t="shared" ref="J34:M34" si="1">IF(J32="","",J33/J32)</f>
        <v>0.16666666666666666</v>
      </c>
      <c r="K34" s="78">
        <f t="shared" si="1"/>
        <v>0.18787878787878787</v>
      </c>
      <c r="L34" s="78">
        <f t="shared" si="1"/>
        <v>0.16969696969696971</v>
      </c>
      <c r="M34" s="78">
        <f t="shared" si="1"/>
        <v>0.18181818181818182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0.43333333333333335</v>
      </c>
      <c r="J35" s="83">
        <f t="shared" si="2"/>
        <v>1.8333333333333333</v>
      </c>
      <c r="K35" s="83">
        <f t="shared" si="2"/>
        <v>2.0666666666666669</v>
      </c>
      <c r="L35" s="83">
        <f t="shared" si="2"/>
        <v>1.8666666666666667</v>
      </c>
      <c r="M35" s="83">
        <f t="shared" si="2"/>
        <v>2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p5+y/ZMWR3O/atFZWaA9blCBs1sRwUzG5jjeyexTX9wfXeogjAzCu1ekIM1TecuhHLmkJuOCNnjRbc8DD4ixlQ==" saltValue="5cAzhLaiIIK6ZByeKUUvr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91" priority="5">
      <formula>LEN(TRIM(I34))=0</formula>
    </cfRule>
    <cfRule type="cellIs" dxfId="90" priority="6" stopIfTrue="1" operator="lessThan">
      <formula>0</formula>
    </cfRule>
    <cfRule type="cellIs" dxfId="89" priority="7" stopIfTrue="1" operator="between">
      <formula>0</formula>
      <formula>0.05</formula>
    </cfRule>
    <cfRule type="cellIs" dxfId="88" priority="8" stopIfTrue="1" operator="greaterThan">
      <formula>0.05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0D38A-9DD0-4251-BBAA-40272BE60B45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48</v>
      </c>
      <c r="D5" s="93" t="s">
        <v>49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2055</v>
      </c>
      <c r="D8" s="17" t="s">
        <v>50</v>
      </c>
      <c r="E8" s="18">
        <v>60</v>
      </c>
      <c r="F8" s="19">
        <v>60</v>
      </c>
      <c r="G8" s="20">
        <v>59</v>
      </c>
      <c r="H8" s="20">
        <v>60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2057</v>
      </c>
      <c r="D9" s="24" t="s">
        <v>51</v>
      </c>
      <c r="E9" s="25">
        <v>60</v>
      </c>
      <c r="F9" s="26">
        <v>60</v>
      </c>
      <c r="G9" s="27">
        <v>51</v>
      </c>
      <c r="H9" s="27">
        <v>59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2229</v>
      </c>
      <c r="D10" s="24" t="s">
        <v>52</v>
      </c>
      <c r="E10" s="25">
        <v>30</v>
      </c>
      <c r="F10" s="26">
        <v>26</v>
      </c>
      <c r="G10" s="27">
        <v>7</v>
      </c>
      <c r="H10" s="27">
        <v>15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2392</v>
      </c>
      <c r="D11" s="24" t="s">
        <v>53</v>
      </c>
      <c r="E11" s="25">
        <v>60</v>
      </c>
      <c r="F11" s="26">
        <v>60</v>
      </c>
      <c r="G11" s="27">
        <v>60</v>
      </c>
      <c r="H11" s="27">
        <v>60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2415</v>
      </c>
      <c r="D12" s="24" t="s">
        <v>54</v>
      </c>
      <c r="E12" s="25">
        <v>30</v>
      </c>
      <c r="F12" s="26">
        <v>18</v>
      </c>
      <c r="G12" s="27">
        <v>15</v>
      </c>
      <c r="H12" s="27">
        <v>26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2428</v>
      </c>
      <c r="D13" s="24" t="s">
        <v>55</v>
      </c>
      <c r="E13" s="25">
        <v>60</v>
      </c>
      <c r="F13" s="26">
        <v>60</v>
      </c>
      <c r="G13" s="27">
        <v>60</v>
      </c>
      <c r="H13" s="27">
        <v>60</v>
      </c>
      <c r="I13" s="28"/>
      <c r="J13" s="29"/>
      <c r="K13" s="29"/>
      <c r="L13" s="29"/>
      <c r="M13" s="29"/>
      <c r="N13" s="8"/>
      <c r="O13" s="2"/>
    </row>
    <row r="14" spans="1:15" ht="30" customHeight="1" x14ac:dyDescent="0.35">
      <c r="A14" s="2"/>
      <c r="B14" s="6"/>
      <c r="C14" s="23">
        <v>3385</v>
      </c>
      <c r="D14" s="24" t="s">
        <v>56</v>
      </c>
      <c r="E14" s="25">
        <v>30</v>
      </c>
      <c r="F14" s="26">
        <v>30</v>
      </c>
      <c r="G14" s="27">
        <v>29</v>
      </c>
      <c r="H14" s="27">
        <v>30</v>
      </c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314</v>
      </c>
      <c r="G29" s="46">
        <f>SUM(G8:G27)</f>
        <v>281</v>
      </c>
      <c r="H29" s="47">
        <f>SUM(H8:H27)</f>
        <v>310</v>
      </c>
      <c r="I29" s="48">
        <v>302</v>
      </c>
      <c r="J29" s="49">
        <v>300</v>
      </c>
      <c r="K29" s="49">
        <v>274</v>
      </c>
      <c r="L29" s="49">
        <v>267</v>
      </c>
      <c r="M29" s="49">
        <v>277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330</v>
      </c>
      <c r="F32" s="63"/>
      <c r="G32" s="64"/>
      <c r="H32" s="65"/>
      <c r="I32" s="48">
        <v>330</v>
      </c>
      <c r="J32" s="49">
        <v>330</v>
      </c>
      <c r="K32" s="49">
        <v>330</v>
      </c>
      <c r="L32" s="49">
        <v>330</v>
      </c>
      <c r="M32" s="49">
        <v>330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28</v>
      </c>
      <c r="J33" s="72">
        <f t="shared" si="0"/>
        <v>30</v>
      </c>
      <c r="K33" s="72">
        <f t="shared" si="0"/>
        <v>56</v>
      </c>
      <c r="L33" s="72">
        <f t="shared" si="0"/>
        <v>63</v>
      </c>
      <c r="M33" s="72">
        <f t="shared" si="0"/>
        <v>53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8.4848484848484854E-2</v>
      </c>
      <c r="J34" s="78">
        <f t="shared" ref="J34:M34" si="1">IF(J32="","",J33/J32)</f>
        <v>9.0909090909090912E-2</v>
      </c>
      <c r="K34" s="78">
        <f t="shared" si="1"/>
        <v>0.16969696969696971</v>
      </c>
      <c r="L34" s="78">
        <f t="shared" si="1"/>
        <v>0.19090909090909092</v>
      </c>
      <c r="M34" s="78">
        <f t="shared" si="1"/>
        <v>0.16060606060606061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0.93333333333333335</v>
      </c>
      <c r="J35" s="83">
        <f t="shared" si="2"/>
        <v>1</v>
      </c>
      <c r="K35" s="83">
        <f t="shared" si="2"/>
        <v>1.8666666666666667</v>
      </c>
      <c r="L35" s="83">
        <f t="shared" si="2"/>
        <v>2.1</v>
      </c>
      <c r="M35" s="83">
        <f t="shared" si="2"/>
        <v>1.7666666666666666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lk/qvZzB5VsRLA4kddJz5gNZfYTUt6OaRFWiyX8Uuiyl1qt1BQ0VZm6O17NrPw0ijfiv7kzc+Yuke3mcGua0Hw==" saltValue="LLR25Kv/HCwNHe9/4TJtB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03" priority="5">
      <formula>LEN(TRIM(I34))=0</formula>
    </cfRule>
    <cfRule type="cellIs" dxfId="302" priority="6" stopIfTrue="1" operator="lessThan">
      <formula>0</formula>
    </cfRule>
    <cfRule type="cellIs" dxfId="301" priority="7" stopIfTrue="1" operator="between">
      <formula>0</formula>
      <formula>0.05</formula>
    </cfRule>
    <cfRule type="cellIs" dxfId="300" priority="8" stopIfTrue="1" operator="greaterThan">
      <formula>0.05</formula>
    </cfRule>
  </conditionalFormatting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47030-11E1-4716-9CE0-DF47E620CD5E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414</v>
      </c>
      <c r="D5" s="93" t="s">
        <v>415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2044</v>
      </c>
      <c r="D8" s="17" t="s">
        <v>416</v>
      </c>
      <c r="E8" s="18">
        <v>30</v>
      </c>
      <c r="F8" s="19">
        <v>29</v>
      </c>
      <c r="G8" s="20">
        <v>30</v>
      </c>
      <c r="H8" s="20">
        <v>30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2045</v>
      </c>
      <c r="D9" s="24" t="s">
        <v>417</v>
      </c>
      <c r="E9" s="25">
        <v>60</v>
      </c>
      <c r="F9" s="26">
        <v>59</v>
      </c>
      <c r="G9" s="27">
        <v>60</v>
      </c>
      <c r="H9" s="27">
        <v>59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2210</v>
      </c>
      <c r="D10" s="24" t="s">
        <v>418</v>
      </c>
      <c r="E10" s="25">
        <v>30</v>
      </c>
      <c r="F10" s="26">
        <v>28</v>
      </c>
      <c r="G10" s="27">
        <v>30</v>
      </c>
      <c r="H10" s="27">
        <v>18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2251</v>
      </c>
      <c r="D11" s="24" t="s">
        <v>419</v>
      </c>
      <c r="E11" s="25">
        <v>30</v>
      </c>
      <c r="F11" s="26">
        <v>28</v>
      </c>
      <c r="G11" s="27">
        <v>29</v>
      </c>
      <c r="H11" s="27">
        <v>28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2422</v>
      </c>
      <c r="D12" s="24" t="s">
        <v>420</v>
      </c>
      <c r="E12" s="25">
        <v>30</v>
      </c>
      <c r="F12" s="26">
        <v>29</v>
      </c>
      <c r="G12" s="27">
        <v>23</v>
      </c>
      <c r="H12" s="27">
        <v>21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2466</v>
      </c>
      <c r="D13" s="24" t="s">
        <v>421</v>
      </c>
      <c r="E13" s="25">
        <v>60</v>
      </c>
      <c r="F13" s="26">
        <v>56</v>
      </c>
      <c r="G13" s="27">
        <v>60</v>
      </c>
      <c r="H13" s="27">
        <v>59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2469</v>
      </c>
      <c r="D14" s="24" t="s">
        <v>422</v>
      </c>
      <c r="E14" s="25">
        <v>60</v>
      </c>
      <c r="F14" s="26">
        <v>60</v>
      </c>
      <c r="G14" s="27">
        <v>60</v>
      </c>
      <c r="H14" s="27">
        <v>59</v>
      </c>
      <c r="I14" s="28"/>
      <c r="J14" s="29"/>
      <c r="K14" s="29"/>
      <c r="L14" s="29"/>
      <c r="M14" s="29"/>
      <c r="N14" s="8"/>
      <c r="O14" s="2"/>
    </row>
    <row r="15" spans="1:15" ht="30" customHeight="1" x14ac:dyDescent="0.35">
      <c r="A15" s="2"/>
      <c r="B15" s="6"/>
      <c r="C15" s="31">
        <v>3054</v>
      </c>
      <c r="D15" s="24" t="s">
        <v>423</v>
      </c>
      <c r="E15" s="25">
        <v>30</v>
      </c>
      <c r="F15" s="26">
        <v>29</v>
      </c>
      <c r="G15" s="27">
        <v>30</v>
      </c>
      <c r="H15" s="27">
        <v>31</v>
      </c>
      <c r="I15" s="28"/>
      <c r="J15" s="29"/>
      <c r="K15" s="29"/>
      <c r="L15" s="29"/>
      <c r="M15" s="29"/>
      <c r="N15" s="8"/>
      <c r="O15" s="2"/>
    </row>
    <row r="16" spans="1:15" ht="15" customHeight="1" x14ac:dyDescent="0.35">
      <c r="A16" s="2"/>
      <c r="B16" s="6"/>
      <c r="C16" s="23">
        <v>3302</v>
      </c>
      <c r="D16" s="24" t="s">
        <v>424</v>
      </c>
      <c r="E16" s="25">
        <v>30</v>
      </c>
      <c r="F16" s="26">
        <v>30</v>
      </c>
      <c r="G16" s="27">
        <v>30</v>
      </c>
      <c r="H16" s="27">
        <v>30</v>
      </c>
      <c r="I16" s="28"/>
      <c r="J16" s="29"/>
      <c r="K16" s="29"/>
      <c r="L16" s="29"/>
      <c r="M16" s="29"/>
      <c r="N16" s="8"/>
      <c r="O16" s="2"/>
    </row>
    <row r="17" spans="1:15" ht="15" customHeight="1" x14ac:dyDescent="0.35">
      <c r="A17" s="2"/>
      <c r="B17" s="6"/>
      <c r="C17" s="23">
        <v>3391</v>
      </c>
      <c r="D17" s="24" t="s">
        <v>425</v>
      </c>
      <c r="E17" s="25">
        <v>30</v>
      </c>
      <c r="F17" s="26">
        <v>30</v>
      </c>
      <c r="G17" s="27">
        <v>29</v>
      </c>
      <c r="H17" s="27">
        <v>30</v>
      </c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378</v>
      </c>
      <c r="G29" s="46">
        <f>SUM(G8:G27)</f>
        <v>381</v>
      </c>
      <c r="H29" s="47">
        <f>SUM(H8:H27)</f>
        <v>365</v>
      </c>
      <c r="I29" s="48">
        <v>365</v>
      </c>
      <c r="J29" s="49">
        <v>359</v>
      </c>
      <c r="K29" s="49">
        <v>320</v>
      </c>
      <c r="L29" s="49">
        <v>323</v>
      </c>
      <c r="M29" s="49">
        <v>325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390</v>
      </c>
      <c r="F32" s="63"/>
      <c r="G32" s="64"/>
      <c r="H32" s="65"/>
      <c r="I32" s="48">
        <v>390</v>
      </c>
      <c r="J32" s="49">
        <v>390</v>
      </c>
      <c r="K32" s="49">
        <v>390</v>
      </c>
      <c r="L32" s="49">
        <v>390</v>
      </c>
      <c r="M32" s="49">
        <v>390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25</v>
      </c>
      <c r="J33" s="72">
        <f t="shared" si="0"/>
        <v>31</v>
      </c>
      <c r="K33" s="72">
        <f t="shared" si="0"/>
        <v>70</v>
      </c>
      <c r="L33" s="72">
        <f t="shared" si="0"/>
        <v>67</v>
      </c>
      <c r="M33" s="72">
        <f t="shared" si="0"/>
        <v>65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6.4102564102564097E-2</v>
      </c>
      <c r="J34" s="78">
        <f t="shared" ref="J34:M34" si="1">IF(J32="","",J33/J32)</f>
        <v>7.9487179487179482E-2</v>
      </c>
      <c r="K34" s="78">
        <f t="shared" si="1"/>
        <v>0.17948717948717949</v>
      </c>
      <c r="L34" s="78">
        <f t="shared" si="1"/>
        <v>0.1717948717948718</v>
      </c>
      <c r="M34" s="78">
        <f t="shared" si="1"/>
        <v>0.16666666666666666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0.83333333333333337</v>
      </c>
      <c r="J35" s="83">
        <f t="shared" si="2"/>
        <v>1.0333333333333334</v>
      </c>
      <c r="K35" s="83">
        <f t="shared" si="2"/>
        <v>2.3333333333333335</v>
      </c>
      <c r="L35" s="83">
        <f t="shared" si="2"/>
        <v>2.2333333333333334</v>
      </c>
      <c r="M35" s="83">
        <f t="shared" si="2"/>
        <v>2.1666666666666665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ge+sklPi+Tq48Dl708dAO94yMU94ApOyOgdwHySAKNMkzGO+zLGnRaIDhrCGRq8wkioe/dCcKb9c1PelylYedA==" saltValue="X1RAb7Kior5nG0akTSsVz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87" priority="5">
      <formula>LEN(TRIM(I34))=0</formula>
    </cfRule>
    <cfRule type="cellIs" dxfId="86" priority="6" stopIfTrue="1" operator="lessThan">
      <formula>0</formula>
    </cfRule>
    <cfRule type="cellIs" dxfId="85" priority="7" stopIfTrue="1" operator="between">
      <formula>0</formula>
      <formula>0.05</formula>
    </cfRule>
    <cfRule type="cellIs" dxfId="84" priority="8" stopIfTrue="1" operator="greaterThan">
      <formula>0.05</formula>
    </cfRule>
  </conditionalFormatting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8A8E-662A-42F7-8B25-397A5510B1D0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426</v>
      </c>
      <c r="D5" s="93" t="s">
        <v>427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2041</v>
      </c>
      <c r="D8" s="17" t="s">
        <v>428</v>
      </c>
      <c r="E8" s="18">
        <v>30</v>
      </c>
      <c r="F8" s="19">
        <v>31</v>
      </c>
      <c r="G8" s="20">
        <v>30</v>
      </c>
      <c r="H8" s="20">
        <v>30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2047</v>
      </c>
      <c r="D9" s="24" t="s">
        <v>429</v>
      </c>
      <c r="E9" s="25">
        <v>60</v>
      </c>
      <c r="F9" s="26">
        <v>60</v>
      </c>
      <c r="G9" s="27">
        <v>60</v>
      </c>
      <c r="H9" s="27">
        <v>60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2193</v>
      </c>
      <c r="D10" s="24" t="s">
        <v>430</v>
      </c>
      <c r="E10" s="25">
        <v>50</v>
      </c>
      <c r="F10" s="26">
        <v>35</v>
      </c>
      <c r="G10" s="27">
        <v>46</v>
      </c>
      <c r="H10" s="27">
        <v>46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2293</v>
      </c>
      <c r="D11" s="24" t="s">
        <v>431</v>
      </c>
      <c r="E11" s="25">
        <v>30</v>
      </c>
      <c r="F11" s="26">
        <v>30</v>
      </c>
      <c r="G11" s="27">
        <v>30</v>
      </c>
      <c r="H11" s="27">
        <v>29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3409</v>
      </c>
      <c r="D12" s="24" t="s">
        <v>432</v>
      </c>
      <c r="E12" s="25">
        <v>60</v>
      </c>
      <c r="F12" s="26">
        <v>55</v>
      </c>
      <c r="G12" s="27">
        <v>60</v>
      </c>
      <c r="H12" s="27">
        <v>60</v>
      </c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211</v>
      </c>
      <c r="G29" s="46">
        <f>SUM(G8:G27)</f>
        <v>226</v>
      </c>
      <c r="H29" s="47">
        <f>SUM(H8:H27)</f>
        <v>225</v>
      </c>
      <c r="I29" s="48">
        <v>200</v>
      </c>
      <c r="J29" s="49">
        <v>232</v>
      </c>
      <c r="K29" s="49">
        <v>202</v>
      </c>
      <c r="L29" s="49">
        <v>216</v>
      </c>
      <c r="M29" s="49">
        <v>215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230</v>
      </c>
      <c r="F32" s="63"/>
      <c r="G32" s="64"/>
      <c r="H32" s="65"/>
      <c r="I32" s="48">
        <v>230</v>
      </c>
      <c r="J32" s="49">
        <v>230</v>
      </c>
      <c r="K32" s="49">
        <v>230</v>
      </c>
      <c r="L32" s="49">
        <v>230</v>
      </c>
      <c r="M32" s="49">
        <v>230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30</v>
      </c>
      <c r="J33" s="72">
        <f t="shared" si="0"/>
        <v>-2</v>
      </c>
      <c r="K33" s="72">
        <f t="shared" si="0"/>
        <v>28</v>
      </c>
      <c r="L33" s="72">
        <f t="shared" si="0"/>
        <v>14</v>
      </c>
      <c r="M33" s="72">
        <f t="shared" si="0"/>
        <v>15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0.13043478260869565</v>
      </c>
      <c r="J34" s="78">
        <f t="shared" ref="J34:M34" si="1">IF(J32="","",J33/J32)</f>
        <v>-8.6956521739130436E-3</v>
      </c>
      <c r="K34" s="78">
        <f t="shared" si="1"/>
        <v>0.12173913043478261</v>
      </c>
      <c r="L34" s="78">
        <f t="shared" si="1"/>
        <v>6.0869565217391307E-2</v>
      </c>
      <c r="M34" s="78">
        <f t="shared" si="1"/>
        <v>6.5217391304347824E-2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</v>
      </c>
      <c r="J35" s="83">
        <f t="shared" si="2"/>
        <v>-6.6666666666666666E-2</v>
      </c>
      <c r="K35" s="83">
        <f t="shared" si="2"/>
        <v>0.93333333333333335</v>
      </c>
      <c r="L35" s="83">
        <f t="shared" si="2"/>
        <v>0.46666666666666667</v>
      </c>
      <c r="M35" s="83">
        <f t="shared" si="2"/>
        <v>0.5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JNFmZgMYJA5DwqjG5a1B9MoKZtUOX1ZwNVm4E8SuYxuZv2Kg4XDE5cyX2/S86oCMgzUD4oHnV9cqEPzkkNPTVw==" saltValue="XX2r0VF710C1tlHTyDhRA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83" priority="5">
      <formula>LEN(TRIM(I34))=0</formula>
    </cfRule>
    <cfRule type="cellIs" dxfId="82" priority="6" stopIfTrue="1" operator="lessThan">
      <formula>0</formula>
    </cfRule>
    <cfRule type="cellIs" dxfId="81" priority="7" stopIfTrue="1" operator="between">
      <formula>0</formula>
      <formula>0.05</formula>
    </cfRule>
    <cfRule type="cellIs" dxfId="80" priority="8" stopIfTrue="1" operator="greaterThan">
      <formula>0.05</formula>
    </cfRule>
  </conditionalFormatting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A3AC-9C07-4538-8524-AB6CD65CA92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433</v>
      </c>
      <c r="D5" s="93" t="s">
        <v>434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2338</v>
      </c>
      <c r="D8" s="17" t="s">
        <v>435</v>
      </c>
      <c r="E8" s="18">
        <v>60</v>
      </c>
      <c r="F8" s="19">
        <v>58</v>
      </c>
      <c r="G8" s="20">
        <v>59</v>
      </c>
      <c r="H8" s="20">
        <v>59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3349</v>
      </c>
      <c r="D9" s="24" t="s">
        <v>436</v>
      </c>
      <c r="E9" s="25">
        <v>30</v>
      </c>
      <c r="F9" s="26">
        <v>29</v>
      </c>
      <c r="G9" s="27">
        <v>26</v>
      </c>
      <c r="H9" s="27">
        <v>29</v>
      </c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87</v>
      </c>
      <c r="G29" s="46">
        <f>SUM(G8:G27)</f>
        <v>85</v>
      </c>
      <c r="H29" s="47">
        <f>SUM(H8:H27)</f>
        <v>88</v>
      </c>
      <c r="I29" s="48">
        <v>92</v>
      </c>
      <c r="J29" s="49">
        <v>82</v>
      </c>
      <c r="K29" s="49">
        <v>84</v>
      </c>
      <c r="L29" s="49">
        <v>79</v>
      </c>
      <c r="M29" s="49">
        <v>82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90</v>
      </c>
      <c r="F32" s="63"/>
      <c r="G32" s="64"/>
      <c r="H32" s="65"/>
      <c r="I32" s="48">
        <v>90</v>
      </c>
      <c r="J32" s="49">
        <v>90</v>
      </c>
      <c r="K32" s="49">
        <v>90</v>
      </c>
      <c r="L32" s="49">
        <v>90</v>
      </c>
      <c r="M32" s="49">
        <v>90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-2</v>
      </c>
      <c r="J33" s="72">
        <f t="shared" si="0"/>
        <v>8</v>
      </c>
      <c r="K33" s="72">
        <f t="shared" si="0"/>
        <v>6</v>
      </c>
      <c r="L33" s="72">
        <f t="shared" si="0"/>
        <v>11</v>
      </c>
      <c r="M33" s="72">
        <f t="shared" si="0"/>
        <v>8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-2.2222222222222223E-2</v>
      </c>
      <c r="J34" s="78">
        <f t="shared" ref="J34:M34" si="1">IF(J32="","",J33/J32)</f>
        <v>8.8888888888888892E-2</v>
      </c>
      <c r="K34" s="78">
        <f t="shared" si="1"/>
        <v>6.6666666666666666E-2</v>
      </c>
      <c r="L34" s="78">
        <f t="shared" si="1"/>
        <v>0.12222222222222222</v>
      </c>
      <c r="M34" s="78">
        <f t="shared" si="1"/>
        <v>8.8888888888888892E-2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-6.6666666666666666E-2</v>
      </c>
      <c r="J35" s="83">
        <f t="shared" si="2"/>
        <v>0.26666666666666666</v>
      </c>
      <c r="K35" s="83">
        <f t="shared" si="2"/>
        <v>0.2</v>
      </c>
      <c r="L35" s="83">
        <f t="shared" si="2"/>
        <v>0.36666666666666664</v>
      </c>
      <c r="M35" s="83">
        <f t="shared" si="2"/>
        <v>0.26666666666666666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V66FpXv5u5M2sf/AMmeRr2Ug1+kSEnDN6co84mewxjHFhV2BdfuA+RWexoQehsh6vSAyHGn8iIEi93t2j7uXMA==" saltValue="4gsRme2oMv+ylLTsM62+S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79" priority="5">
      <formula>LEN(TRIM(I34))=0</formula>
    </cfRule>
    <cfRule type="cellIs" dxfId="78" priority="6" stopIfTrue="1" operator="lessThan">
      <formula>0</formula>
    </cfRule>
    <cfRule type="cellIs" dxfId="77" priority="7" stopIfTrue="1" operator="between">
      <formula>0</formula>
      <formula>0.05</formula>
    </cfRule>
    <cfRule type="cellIs" dxfId="76" priority="8" stopIfTrue="1" operator="greaterThan">
      <formula>0.05</formula>
    </cfRule>
  </conditionalFormatting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3EE3F-5658-4706-8DA7-4915689BA350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437</v>
      </c>
      <c r="D5" s="93" t="s">
        <v>438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2003</v>
      </c>
      <c r="D8" s="17" t="s">
        <v>439</v>
      </c>
      <c r="E8" s="18">
        <v>60</v>
      </c>
      <c r="F8" s="19">
        <v>58</v>
      </c>
      <c r="G8" s="20">
        <v>51</v>
      </c>
      <c r="H8" s="20">
        <v>60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58</v>
      </c>
      <c r="G29" s="46">
        <f>SUM(G8:G27)</f>
        <v>51</v>
      </c>
      <c r="H29" s="47">
        <f>SUM(H8:H27)</f>
        <v>60</v>
      </c>
      <c r="I29" s="48">
        <v>50</v>
      </c>
      <c r="J29" s="49">
        <v>58</v>
      </c>
      <c r="K29" s="49">
        <v>48</v>
      </c>
      <c r="L29" s="49">
        <v>48</v>
      </c>
      <c r="M29" s="49">
        <v>50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60</v>
      </c>
      <c r="F32" s="63"/>
      <c r="G32" s="64"/>
      <c r="H32" s="65"/>
      <c r="I32" s="48">
        <v>60</v>
      </c>
      <c r="J32" s="49">
        <v>60</v>
      </c>
      <c r="K32" s="49">
        <v>60</v>
      </c>
      <c r="L32" s="49">
        <v>60</v>
      </c>
      <c r="M32" s="49">
        <v>60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10</v>
      </c>
      <c r="J33" s="72">
        <f t="shared" si="0"/>
        <v>2</v>
      </c>
      <c r="K33" s="72">
        <f t="shared" si="0"/>
        <v>12</v>
      </c>
      <c r="L33" s="72">
        <f t="shared" si="0"/>
        <v>12</v>
      </c>
      <c r="M33" s="72">
        <f t="shared" si="0"/>
        <v>10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0.16666666666666666</v>
      </c>
      <c r="J34" s="78">
        <f t="shared" ref="J34:M34" si="1">IF(J32="","",J33/J32)</f>
        <v>3.3333333333333333E-2</v>
      </c>
      <c r="K34" s="78">
        <f t="shared" si="1"/>
        <v>0.2</v>
      </c>
      <c r="L34" s="78">
        <f t="shared" si="1"/>
        <v>0.2</v>
      </c>
      <c r="M34" s="78">
        <f t="shared" si="1"/>
        <v>0.16666666666666666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0.33333333333333331</v>
      </c>
      <c r="J35" s="83">
        <f t="shared" si="2"/>
        <v>6.6666666666666666E-2</v>
      </c>
      <c r="K35" s="83">
        <f t="shared" si="2"/>
        <v>0.4</v>
      </c>
      <c r="L35" s="83">
        <f t="shared" si="2"/>
        <v>0.4</v>
      </c>
      <c r="M35" s="83">
        <f t="shared" si="2"/>
        <v>0.33333333333333331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WkVA6aVBcQOumN/4XgH3XQXvJHz1BsEQopobjsXDhZBTx3NVHf9dlmMgl4pAK63g7cI6dzvZWOBGm4gBdfFZHg==" saltValue="OBZAo44N/lfWHj9G6yhck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75" priority="5">
      <formula>LEN(TRIM(I34))=0</formula>
    </cfRule>
    <cfRule type="cellIs" dxfId="74" priority="6" stopIfTrue="1" operator="lessThan">
      <formula>0</formula>
    </cfRule>
    <cfRule type="cellIs" dxfId="73" priority="7" stopIfTrue="1" operator="between">
      <formula>0</formula>
      <formula>0.05</formula>
    </cfRule>
    <cfRule type="cellIs" dxfId="72" priority="8" stopIfTrue="1" operator="greaterThan">
      <formula>0.05</formula>
    </cfRule>
  </conditionalFormatting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1C1D3-2724-4C04-A5BD-DE08052CB8D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440</v>
      </c>
      <c r="D5" s="93" t="s">
        <v>441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2032</v>
      </c>
      <c r="D8" s="17" t="s">
        <v>442</v>
      </c>
      <c r="E8" s="18">
        <v>12</v>
      </c>
      <c r="F8" s="19">
        <v>9</v>
      </c>
      <c r="G8" s="20">
        <v>8</v>
      </c>
      <c r="H8" s="20">
        <v>1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3335</v>
      </c>
      <c r="D9" s="24" t="s">
        <v>443</v>
      </c>
      <c r="E9" s="25">
        <v>16</v>
      </c>
      <c r="F9" s="26">
        <v>14</v>
      </c>
      <c r="G9" s="27">
        <v>11</v>
      </c>
      <c r="H9" s="27">
        <v>9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3352</v>
      </c>
      <c r="D10" s="24" t="s">
        <v>444</v>
      </c>
      <c r="E10" s="25">
        <v>15</v>
      </c>
      <c r="F10" s="26">
        <v>15</v>
      </c>
      <c r="G10" s="27">
        <v>16</v>
      </c>
      <c r="H10" s="27">
        <v>18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38</v>
      </c>
      <c r="G29" s="46">
        <f>SUM(G8:G27)</f>
        <v>35</v>
      </c>
      <c r="H29" s="47">
        <f>SUM(H8:H27)</f>
        <v>28</v>
      </c>
      <c r="I29" s="48">
        <v>32</v>
      </c>
      <c r="J29" s="49">
        <v>24</v>
      </c>
      <c r="K29" s="49">
        <v>29</v>
      </c>
      <c r="L29" s="49">
        <v>28</v>
      </c>
      <c r="M29" s="49">
        <v>27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43</v>
      </c>
      <c r="F32" s="63"/>
      <c r="G32" s="64"/>
      <c r="H32" s="65"/>
      <c r="I32" s="48">
        <v>43</v>
      </c>
      <c r="J32" s="49">
        <v>36</v>
      </c>
      <c r="K32" s="49">
        <v>36</v>
      </c>
      <c r="L32" s="49">
        <v>36</v>
      </c>
      <c r="M32" s="49">
        <v>36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11</v>
      </c>
      <c r="J33" s="72">
        <f t="shared" si="0"/>
        <v>12</v>
      </c>
      <c r="K33" s="72">
        <f t="shared" si="0"/>
        <v>7</v>
      </c>
      <c r="L33" s="72">
        <f t="shared" si="0"/>
        <v>8</v>
      </c>
      <c r="M33" s="72">
        <f t="shared" si="0"/>
        <v>9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0.2558139534883721</v>
      </c>
      <c r="J34" s="78">
        <f t="shared" ref="J34:M34" si="1">IF(J32="","",J33/J32)</f>
        <v>0.33333333333333331</v>
      </c>
      <c r="K34" s="78">
        <f t="shared" si="1"/>
        <v>0.19444444444444445</v>
      </c>
      <c r="L34" s="78">
        <f t="shared" si="1"/>
        <v>0.22222222222222221</v>
      </c>
      <c r="M34" s="78">
        <f t="shared" si="1"/>
        <v>0.25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0.36666666666666664</v>
      </c>
      <c r="J35" s="83">
        <f t="shared" si="2"/>
        <v>0.4</v>
      </c>
      <c r="K35" s="83">
        <f t="shared" si="2"/>
        <v>0.23333333333333334</v>
      </c>
      <c r="L35" s="83">
        <f t="shared" si="2"/>
        <v>0.26666666666666666</v>
      </c>
      <c r="M35" s="83">
        <f t="shared" si="2"/>
        <v>0.3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XRkcwInRYAB5bV/J1E2cNG8K1rdVbGU03QSEwZt/rGtYzlOHtjjm1efMX0G/F5e6Ahvx9zfchw4Ske5UlRO6GA==" saltValue="+WnC4dCBseEb37iXl5ZI9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71" priority="5">
      <formula>LEN(TRIM(I34))=0</formula>
    </cfRule>
    <cfRule type="cellIs" dxfId="70" priority="6" stopIfTrue="1" operator="lessThan">
      <formula>0</formula>
    </cfRule>
    <cfRule type="cellIs" dxfId="69" priority="7" stopIfTrue="1" operator="between">
      <formula>0</formula>
      <formula>0.05</formula>
    </cfRule>
    <cfRule type="cellIs" dxfId="68" priority="8" stopIfTrue="1" operator="greaterThan">
      <formula>0.05</formula>
    </cfRule>
  </conditionalFormatting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98361-6B35-4A03-B666-5773C614B0FE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445</v>
      </c>
      <c r="D5" s="93" t="s">
        <v>446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3037</v>
      </c>
      <c r="D8" s="17" t="s">
        <v>447</v>
      </c>
      <c r="E8" s="18">
        <v>26</v>
      </c>
      <c r="F8" s="19">
        <v>26</v>
      </c>
      <c r="G8" s="20">
        <v>19</v>
      </c>
      <c r="H8" s="20">
        <v>19</v>
      </c>
      <c r="I8" s="21"/>
      <c r="J8" s="22"/>
      <c r="K8" s="22"/>
      <c r="L8" s="22"/>
      <c r="M8" s="22"/>
      <c r="N8" s="8"/>
      <c r="O8" s="2"/>
    </row>
    <row r="9" spans="1:15" hidden="1" x14ac:dyDescent="0.35">
      <c r="A9" s="2"/>
      <c r="B9" s="6"/>
      <c r="C9" s="23"/>
      <c r="D9" s="24"/>
      <c r="E9" s="25"/>
      <c r="F9" s="26"/>
      <c r="G9" s="27"/>
      <c r="H9" s="27"/>
      <c r="I9" s="28"/>
      <c r="J9" s="29"/>
      <c r="K9" s="29"/>
      <c r="L9" s="29"/>
      <c r="M9" s="29"/>
      <c r="N9" s="8"/>
      <c r="O9" s="2"/>
    </row>
    <row r="10" spans="1:15" hidden="1" x14ac:dyDescent="0.35">
      <c r="A10" s="2"/>
      <c r="B10" s="6"/>
      <c r="C10" s="23"/>
      <c r="D10" s="24"/>
      <c r="E10" s="25"/>
      <c r="F10" s="26"/>
      <c r="G10" s="27"/>
      <c r="H10" s="27"/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26</v>
      </c>
      <c r="G29" s="46">
        <f>SUM(G8:G27)</f>
        <v>19</v>
      </c>
      <c r="H29" s="47">
        <f>SUM(H8:H27)</f>
        <v>19</v>
      </c>
      <c r="I29" s="48">
        <v>20</v>
      </c>
      <c r="J29" s="49">
        <v>20</v>
      </c>
      <c r="K29" s="49">
        <v>20</v>
      </c>
      <c r="L29" s="49">
        <v>18</v>
      </c>
      <c r="M29" s="49">
        <v>19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26</v>
      </c>
      <c r="F32" s="63"/>
      <c r="G32" s="64"/>
      <c r="H32" s="65"/>
      <c r="I32" s="48">
        <v>26</v>
      </c>
      <c r="J32" s="49">
        <v>26</v>
      </c>
      <c r="K32" s="49">
        <v>26</v>
      </c>
      <c r="L32" s="49">
        <v>26</v>
      </c>
      <c r="M32" s="49">
        <v>26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6</v>
      </c>
      <c r="J33" s="72">
        <f t="shared" si="0"/>
        <v>6</v>
      </c>
      <c r="K33" s="72">
        <f t="shared" si="0"/>
        <v>6</v>
      </c>
      <c r="L33" s="72">
        <f t="shared" si="0"/>
        <v>8</v>
      </c>
      <c r="M33" s="72">
        <f t="shared" si="0"/>
        <v>7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0.23076923076923078</v>
      </c>
      <c r="J34" s="78">
        <f t="shared" ref="J34:M34" si="1">IF(J32="","",J33/J32)</f>
        <v>0.23076923076923078</v>
      </c>
      <c r="K34" s="78">
        <f t="shared" si="1"/>
        <v>0.23076923076923078</v>
      </c>
      <c r="L34" s="78">
        <f t="shared" si="1"/>
        <v>0.30769230769230771</v>
      </c>
      <c r="M34" s="78">
        <f t="shared" si="1"/>
        <v>0.26923076923076922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0.2</v>
      </c>
      <c r="J35" s="83">
        <f t="shared" si="2"/>
        <v>0.2</v>
      </c>
      <c r="K35" s="83">
        <f t="shared" si="2"/>
        <v>0.2</v>
      </c>
      <c r="L35" s="83">
        <f t="shared" si="2"/>
        <v>0.26666666666666666</v>
      </c>
      <c r="M35" s="83">
        <f t="shared" si="2"/>
        <v>0.23333333333333334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feUp+1f324E4doeuLxvFnG8gn5iki6o5L/UOaA7ZbgVrKvtI2kdLdedidl3ILadrH4I0GZH8OYJDAt0MRo6hXw==" saltValue="3vq4nQf20lp9jdy1tkR5V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67" priority="5">
      <formula>LEN(TRIM(I34))=0</formula>
    </cfRule>
    <cfRule type="cellIs" dxfId="66" priority="6" stopIfTrue="1" operator="lessThan">
      <formula>0</formula>
    </cfRule>
    <cfRule type="cellIs" dxfId="65" priority="7" stopIfTrue="1" operator="between">
      <formula>0</formula>
      <formula>0.05</formula>
    </cfRule>
    <cfRule type="cellIs" dxfId="64" priority="8" stopIfTrue="1" operator="greaterThan">
      <formula>0.05</formula>
    </cfRule>
  </conditionalFormatting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E841B-F7D8-4C4B-8A6A-039AD0F4E553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448</v>
      </c>
      <c r="D5" s="93" t="s">
        <v>449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2019</v>
      </c>
      <c r="D8" s="17" t="s">
        <v>450</v>
      </c>
      <c r="E8" s="18">
        <v>30</v>
      </c>
      <c r="F8" s="19">
        <v>31</v>
      </c>
      <c r="G8" s="20">
        <v>31</v>
      </c>
      <c r="H8" s="20">
        <v>30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2025</v>
      </c>
      <c r="D9" s="24" t="s">
        <v>451</v>
      </c>
      <c r="E9" s="25">
        <v>30</v>
      </c>
      <c r="F9" s="26">
        <v>30</v>
      </c>
      <c r="G9" s="27">
        <v>30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2348</v>
      </c>
      <c r="D10" s="24" t="s">
        <v>452</v>
      </c>
      <c r="E10" s="25">
        <v>30</v>
      </c>
      <c r="F10" s="26">
        <v>30</v>
      </c>
      <c r="G10" s="27">
        <v>28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5201</v>
      </c>
      <c r="D11" s="24" t="s">
        <v>453</v>
      </c>
      <c r="E11" s="25">
        <v>30</v>
      </c>
      <c r="F11" s="26">
        <v>30</v>
      </c>
      <c r="G11" s="27">
        <v>30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121</v>
      </c>
      <c r="G29" s="46">
        <f>SUM(G8:G27)</f>
        <v>119</v>
      </c>
      <c r="H29" s="47">
        <f>SUM(H8:H27)</f>
        <v>120</v>
      </c>
      <c r="I29" s="48">
        <v>107</v>
      </c>
      <c r="J29" s="49">
        <v>121</v>
      </c>
      <c r="K29" s="49">
        <v>104</v>
      </c>
      <c r="L29" s="49">
        <v>115</v>
      </c>
      <c r="M29" s="49">
        <v>112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120</v>
      </c>
      <c r="F32" s="63"/>
      <c r="G32" s="64"/>
      <c r="H32" s="65"/>
      <c r="I32" s="48">
        <v>120</v>
      </c>
      <c r="J32" s="49">
        <v>120</v>
      </c>
      <c r="K32" s="49">
        <v>120</v>
      </c>
      <c r="L32" s="49">
        <v>120</v>
      </c>
      <c r="M32" s="49">
        <v>120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13</v>
      </c>
      <c r="J33" s="72">
        <f t="shared" si="0"/>
        <v>-1</v>
      </c>
      <c r="K33" s="72">
        <f t="shared" si="0"/>
        <v>16</v>
      </c>
      <c r="L33" s="72">
        <f t="shared" si="0"/>
        <v>5</v>
      </c>
      <c r="M33" s="72">
        <f t="shared" si="0"/>
        <v>8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0.10833333333333334</v>
      </c>
      <c r="J34" s="78">
        <f t="shared" ref="J34:M34" si="1">IF(J32="","",J33/J32)</f>
        <v>-8.3333333333333332E-3</v>
      </c>
      <c r="K34" s="78">
        <f t="shared" si="1"/>
        <v>0.13333333333333333</v>
      </c>
      <c r="L34" s="78">
        <f t="shared" si="1"/>
        <v>4.1666666666666664E-2</v>
      </c>
      <c r="M34" s="78">
        <f t="shared" si="1"/>
        <v>6.6666666666666666E-2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0.43333333333333335</v>
      </c>
      <c r="J35" s="83">
        <f t="shared" si="2"/>
        <v>-3.3333333333333333E-2</v>
      </c>
      <c r="K35" s="83">
        <f t="shared" si="2"/>
        <v>0.53333333333333333</v>
      </c>
      <c r="L35" s="83">
        <f t="shared" si="2"/>
        <v>0.16666666666666666</v>
      </c>
      <c r="M35" s="83">
        <f t="shared" si="2"/>
        <v>0.26666666666666666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FGQqiQK5uB/7h6H6L9Ew5HIvMmBSIRo1feiPCdjZlqx1r04SeOXa0FIBSyqAVBzmFcpCp0mvlxT1MUGtvoU5nQ==" saltValue="sDpvkUS8plTDFUyJv8SqB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63" priority="5">
      <formula>LEN(TRIM(I34))=0</formula>
    </cfRule>
    <cfRule type="cellIs" dxfId="62" priority="6" stopIfTrue="1" operator="lessThan">
      <formula>0</formula>
    </cfRule>
    <cfRule type="cellIs" dxfId="61" priority="7" stopIfTrue="1" operator="between">
      <formula>0</formula>
      <formula>0.05</formula>
    </cfRule>
    <cfRule type="cellIs" dxfId="60" priority="8" stopIfTrue="1" operator="greaterThan">
      <formula>0.05</formula>
    </cfRule>
  </conditionalFormatting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EC3AF-16D9-4D23-AEA8-E28B388374A8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454</v>
      </c>
      <c r="D5" s="93" t="s">
        <v>455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2079</v>
      </c>
      <c r="D8" s="17" t="s">
        <v>456</v>
      </c>
      <c r="E8" s="18">
        <v>60</v>
      </c>
      <c r="F8" s="19">
        <v>46</v>
      </c>
      <c r="G8" s="20">
        <v>54</v>
      </c>
      <c r="H8" s="20">
        <v>51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2082</v>
      </c>
      <c r="D9" s="24" t="s">
        <v>457</v>
      </c>
      <c r="E9" s="25">
        <v>30</v>
      </c>
      <c r="F9" s="26">
        <v>30</v>
      </c>
      <c r="G9" s="27">
        <v>30</v>
      </c>
      <c r="H9" s="27">
        <v>30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2084</v>
      </c>
      <c r="D10" s="24" t="s">
        <v>458</v>
      </c>
      <c r="E10" s="25">
        <v>90</v>
      </c>
      <c r="F10" s="26">
        <v>89</v>
      </c>
      <c r="G10" s="27">
        <v>90</v>
      </c>
      <c r="H10" s="27">
        <v>80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165</v>
      </c>
      <c r="G29" s="46">
        <f>SUM(G8:G27)</f>
        <v>174</v>
      </c>
      <c r="H29" s="47">
        <f>SUM(H8:H27)</f>
        <v>161</v>
      </c>
      <c r="I29" s="48">
        <v>147</v>
      </c>
      <c r="J29" s="49">
        <v>142</v>
      </c>
      <c r="K29" s="49">
        <v>134</v>
      </c>
      <c r="L29" s="49">
        <v>140</v>
      </c>
      <c r="M29" s="49">
        <v>138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180</v>
      </c>
      <c r="F32" s="63"/>
      <c r="G32" s="64"/>
      <c r="H32" s="65"/>
      <c r="I32" s="48">
        <v>180</v>
      </c>
      <c r="J32" s="49">
        <v>180</v>
      </c>
      <c r="K32" s="49">
        <v>180</v>
      </c>
      <c r="L32" s="49">
        <v>180</v>
      </c>
      <c r="M32" s="49">
        <v>180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33</v>
      </c>
      <c r="J33" s="72">
        <f t="shared" si="0"/>
        <v>38</v>
      </c>
      <c r="K33" s="72">
        <f t="shared" si="0"/>
        <v>46</v>
      </c>
      <c r="L33" s="72">
        <f t="shared" si="0"/>
        <v>40</v>
      </c>
      <c r="M33" s="72">
        <f t="shared" si="0"/>
        <v>42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0.18333333333333332</v>
      </c>
      <c r="J34" s="78">
        <f t="shared" ref="J34:M34" si="1">IF(J32="","",J33/J32)</f>
        <v>0.21111111111111111</v>
      </c>
      <c r="K34" s="78">
        <f t="shared" si="1"/>
        <v>0.25555555555555554</v>
      </c>
      <c r="L34" s="78">
        <f t="shared" si="1"/>
        <v>0.22222222222222221</v>
      </c>
      <c r="M34" s="78">
        <f t="shared" si="1"/>
        <v>0.23333333333333334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1.1000000000000001</v>
      </c>
      <c r="J35" s="83">
        <f t="shared" si="2"/>
        <v>1.2666666666666666</v>
      </c>
      <c r="K35" s="83">
        <f t="shared" si="2"/>
        <v>1.5333333333333334</v>
      </c>
      <c r="L35" s="83">
        <f t="shared" si="2"/>
        <v>1.3333333333333333</v>
      </c>
      <c r="M35" s="83">
        <f t="shared" si="2"/>
        <v>1.4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HxjwGhus1NA4SxHOmmIqNl79ZS83t3bAteju8p/IC0oo05OM21wW3ttDB/u1iywZj9McS21YOw1blJ1lQGFzlQ==" saltValue="B68BKb6bHuSe12EW1yIWw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59" priority="5">
      <formula>LEN(TRIM(I34))=0</formula>
    </cfRule>
    <cfRule type="cellIs" dxfId="58" priority="6" stopIfTrue="1" operator="lessThan">
      <formula>0</formula>
    </cfRule>
    <cfRule type="cellIs" dxfId="57" priority="7" stopIfTrue="1" operator="between">
      <formula>0</formula>
      <formula>0.05</formula>
    </cfRule>
    <cfRule type="cellIs" dxfId="56" priority="8" stopIfTrue="1" operator="greaterThan">
      <formula>0.05</formula>
    </cfRule>
  </conditionalFormatting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3CFF8-2890-4A59-AB10-A110309813E7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459</v>
      </c>
      <c r="D5" s="93" t="s">
        <v>460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2022</v>
      </c>
      <c r="D8" s="17" t="s">
        <v>461</v>
      </c>
      <c r="E8" s="18">
        <v>30</v>
      </c>
      <c r="F8" s="19">
        <v>30</v>
      </c>
      <c r="G8" s="20">
        <v>29</v>
      </c>
      <c r="H8" s="20">
        <v>24</v>
      </c>
      <c r="I8" s="21"/>
      <c r="J8" s="22"/>
      <c r="K8" s="22"/>
      <c r="L8" s="22"/>
      <c r="M8" s="22"/>
      <c r="N8" s="8"/>
      <c r="O8" s="2"/>
    </row>
    <row r="9" spans="1:15" ht="30" customHeight="1" x14ac:dyDescent="0.35">
      <c r="A9" s="2"/>
      <c r="B9" s="6"/>
      <c r="C9" s="23">
        <v>2308</v>
      </c>
      <c r="D9" s="24" t="s">
        <v>462</v>
      </c>
      <c r="E9" s="25">
        <v>30</v>
      </c>
      <c r="F9" s="26">
        <v>18</v>
      </c>
      <c r="G9" s="27">
        <v>17</v>
      </c>
      <c r="H9" s="27">
        <v>27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2379</v>
      </c>
      <c r="D10" s="24" t="s">
        <v>463</v>
      </c>
      <c r="E10" s="25">
        <v>30</v>
      </c>
      <c r="F10" s="26">
        <v>29</v>
      </c>
      <c r="G10" s="27">
        <v>26</v>
      </c>
      <c r="H10" s="27">
        <v>26</v>
      </c>
      <c r="I10" s="28"/>
      <c r="J10" s="30"/>
      <c r="K10" s="29"/>
      <c r="L10" s="29"/>
      <c r="M10" s="29"/>
      <c r="N10" s="8"/>
      <c r="O10" s="2"/>
    </row>
    <row r="11" spans="1:15" ht="30" customHeight="1" x14ac:dyDescent="0.35">
      <c r="A11" s="2"/>
      <c r="B11" s="6"/>
      <c r="C11" s="23">
        <v>3359</v>
      </c>
      <c r="D11" s="24" t="s">
        <v>464</v>
      </c>
      <c r="E11" s="25">
        <v>30</v>
      </c>
      <c r="F11" s="26">
        <v>25</v>
      </c>
      <c r="G11" s="27">
        <v>27</v>
      </c>
      <c r="H11" s="27">
        <v>29</v>
      </c>
      <c r="I11" s="28"/>
      <c r="J11" s="29"/>
      <c r="K11" s="29"/>
      <c r="L11" s="29"/>
      <c r="M11" s="29"/>
      <c r="N11" s="8"/>
      <c r="O11" s="2"/>
    </row>
    <row r="12" spans="1:15" ht="30" customHeight="1" x14ac:dyDescent="0.35">
      <c r="A12" s="2"/>
      <c r="B12" s="6"/>
      <c r="C12" s="23">
        <v>3360</v>
      </c>
      <c r="D12" s="24" t="s">
        <v>465</v>
      </c>
      <c r="E12" s="25">
        <v>30</v>
      </c>
      <c r="F12" s="26">
        <v>30</v>
      </c>
      <c r="G12" s="27">
        <v>29</v>
      </c>
      <c r="H12" s="27">
        <v>30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3398</v>
      </c>
      <c r="D13" s="24" t="s">
        <v>466</v>
      </c>
      <c r="E13" s="25">
        <v>30</v>
      </c>
      <c r="F13" s="26">
        <v>30</v>
      </c>
      <c r="G13" s="27">
        <v>28</v>
      </c>
      <c r="H13" s="27">
        <v>30</v>
      </c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162</v>
      </c>
      <c r="G29" s="46">
        <f>SUM(G8:G27)</f>
        <v>156</v>
      </c>
      <c r="H29" s="47">
        <f>SUM(H8:H27)</f>
        <v>166</v>
      </c>
      <c r="I29" s="48">
        <v>153</v>
      </c>
      <c r="J29" s="49">
        <v>140</v>
      </c>
      <c r="K29" s="49">
        <v>130</v>
      </c>
      <c r="L29" s="49">
        <v>154</v>
      </c>
      <c r="M29" s="49">
        <v>145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180</v>
      </c>
      <c r="F32" s="63"/>
      <c r="G32" s="64"/>
      <c r="H32" s="65"/>
      <c r="I32" s="48">
        <v>180</v>
      </c>
      <c r="J32" s="49">
        <v>180</v>
      </c>
      <c r="K32" s="49">
        <v>180</v>
      </c>
      <c r="L32" s="49">
        <v>180</v>
      </c>
      <c r="M32" s="49">
        <v>180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27</v>
      </c>
      <c r="J33" s="72">
        <f t="shared" si="0"/>
        <v>40</v>
      </c>
      <c r="K33" s="72">
        <f t="shared" si="0"/>
        <v>50</v>
      </c>
      <c r="L33" s="72">
        <f t="shared" si="0"/>
        <v>26</v>
      </c>
      <c r="M33" s="72">
        <f t="shared" si="0"/>
        <v>35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0.15</v>
      </c>
      <c r="J34" s="78">
        <f t="shared" ref="J34:M34" si="1">IF(J32="","",J33/J32)</f>
        <v>0.22222222222222221</v>
      </c>
      <c r="K34" s="78">
        <f t="shared" si="1"/>
        <v>0.27777777777777779</v>
      </c>
      <c r="L34" s="78">
        <f t="shared" si="1"/>
        <v>0.14444444444444443</v>
      </c>
      <c r="M34" s="78">
        <f t="shared" si="1"/>
        <v>0.19444444444444445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0.9</v>
      </c>
      <c r="J35" s="83">
        <f t="shared" si="2"/>
        <v>1.3333333333333333</v>
      </c>
      <c r="K35" s="83">
        <f t="shared" si="2"/>
        <v>1.6666666666666667</v>
      </c>
      <c r="L35" s="83">
        <f t="shared" si="2"/>
        <v>0.8666666666666667</v>
      </c>
      <c r="M35" s="83">
        <f t="shared" si="2"/>
        <v>1.1666666666666667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Mmd4f651qQ0XjkOGJCJkR1P/nA8+FMXbvwyd53AWD9pwmfOmg25O9Mz54qNLJtYkkPSJGdILZLOsabpWwfyfMg==" saltValue="ksN0cMaryiw6Z9J814/66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55" priority="5">
      <formula>LEN(TRIM(I34))=0</formula>
    </cfRule>
    <cfRule type="cellIs" dxfId="54" priority="6" stopIfTrue="1" operator="lessThan">
      <formula>0</formula>
    </cfRule>
    <cfRule type="cellIs" dxfId="53" priority="7" stopIfTrue="1" operator="between">
      <formula>0</formula>
      <formula>0.05</formula>
    </cfRule>
    <cfRule type="cellIs" dxfId="52" priority="8" stopIfTrue="1" operator="greaterThan">
      <formula>0.05</formula>
    </cfRule>
  </conditionalFormatting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241A8-49B3-4AA7-B408-08D49851EAD5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467</v>
      </c>
      <c r="D5" s="93" t="s">
        <v>468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2000</v>
      </c>
      <c r="D8" s="17" t="s">
        <v>469</v>
      </c>
      <c r="E8" s="18">
        <v>60</v>
      </c>
      <c r="F8" s="19">
        <v>57</v>
      </c>
      <c r="G8" s="20">
        <v>56</v>
      </c>
      <c r="H8" s="20">
        <v>60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2071</v>
      </c>
      <c r="D9" s="24" t="s">
        <v>470</v>
      </c>
      <c r="E9" s="25">
        <v>30</v>
      </c>
      <c r="F9" s="26">
        <v>9</v>
      </c>
      <c r="G9" s="27">
        <v>12</v>
      </c>
      <c r="H9" s="27">
        <v>11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2147</v>
      </c>
      <c r="D10" s="24" t="s">
        <v>471</v>
      </c>
      <c r="E10" s="25">
        <v>60</v>
      </c>
      <c r="F10" s="26">
        <v>60</v>
      </c>
      <c r="G10" s="27">
        <v>60</v>
      </c>
      <c r="H10" s="27">
        <v>55</v>
      </c>
      <c r="I10" s="28"/>
      <c r="J10" s="30"/>
      <c r="K10" s="29"/>
      <c r="L10" s="29"/>
      <c r="M10" s="29"/>
      <c r="N10" s="8"/>
      <c r="O10" s="2"/>
    </row>
    <row r="11" spans="1:15" ht="30" customHeight="1" x14ac:dyDescent="0.35">
      <c r="A11" s="2"/>
      <c r="B11" s="6"/>
      <c r="C11" s="23">
        <v>3301</v>
      </c>
      <c r="D11" s="24" t="s">
        <v>472</v>
      </c>
      <c r="E11" s="25">
        <v>30</v>
      </c>
      <c r="F11" s="26">
        <v>29</v>
      </c>
      <c r="G11" s="27">
        <v>21</v>
      </c>
      <c r="H11" s="27">
        <v>20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3410</v>
      </c>
      <c r="D12" s="24" t="s">
        <v>473</v>
      </c>
      <c r="E12" s="25">
        <v>30</v>
      </c>
      <c r="F12" s="26">
        <v>22</v>
      </c>
      <c r="G12" s="27">
        <v>30</v>
      </c>
      <c r="H12" s="27">
        <v>29</v>
      </c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177</v>
      </c>
      <c r="G29" s="46">
        <f>SUM(G8:G27)</f>
        <v>179</v>
      </c>
      <c r="H29" s="47">
        <f>SUM(H8:H27)</f>
        <v>175</v>
      </c>
      <c r="I29" s="48">
        <v>189</v>
      </c>
      <c r="J29" s="49">
        <v>172</v>
      </c>
      <c r="K29" s="49">
        <v>185</v>
      </c>
      <c r="L29" s="49">
        <v>164</v>
      </c>
      <c r="M29" s="49">
        <v>173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210</v>
      </c>
      <c r="F32" s="63"/>
      <c r="G32" s="64"/>
      <c r="H32" s="65"/>
      <c r="I32" s="48">
        <v>210</v>
      </c>
      <c r="J32" s="49">
        <v>210</v>
      </c>
      <c r="K32" s="49">
        <v>210</v>
      </c>
      <c r="L32" s="49">
        <v>210</v>
      </c>
      <c r="M32" s="49">
        <v>210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21</v>
      </c>
      <c r="J33" s="72">
        <f t="shared" si="0"/>
        <v>38</v>
      </c>
      <c r="K33" s="72">
        <f t="shared" si="0"/>
        <v>25</v>
      </c>
      <c r="L33" s="72">
        <f t="shared" si="0"/>
        <v>46</v>
      </c>
      <c r="M33" s="72">
        <f t="shared" si="0"/>
        <v>37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</v>
      </c>
      <c r="J34" s="78">
        <f t="shared" ref="J34:M34" si="1">IF(J32="","",J33/J32)</f>
        <v>0.18095238095238095</v>
      </c>
      <c r="K34" s="78">
        <f t="shared" si="1"/>
        <v>0.11904761904761904</v>
      </c>
      <c r="L34" s="78">
        <f t="shared" si="1"/>
        <v>0.21904761904761905</v>
      </c>
      <c r="M34" s="78">
        <f t="shared" si="1"/>
        <v>0.1761904761904762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0.7</v>
      </c>
      <c r="J35" s="83">
        <f t="shared" si="2"/>
        <v>1.2666666666666666</v>
      </c>
      <c r="K35" s="83">
        <f t="shared" si="2"/>
        <v>0.83333333333333337</v>
      </c>
      <c r="L35" s="83">
        <f t="shared" si="2"/>
        <v>1.5333333333333334</v>
      </c>
      <c r="M35" s="83">
        <f t="shared" si="2"/>
        <v>1.2333333333333334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P1FAXIG1ro7th626xp/3fKIeBpkyJ6iH5Tf1H0RxpzY7RqB14jJBzZMY7BpPmakoDK6i7Psuw4Mq8SJXS+mjww==" saltValue="3YLCGiZ8MWsZuEfUhUrlQ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51" priority="5">
      <formula>LEN(TRIM(I34))=0</formula>
    </cfRule>
    <cfRule type="cellIs" dxfId="50" priority="6" stopIfTrue="1" operator="lessThan">
      <formula>0</formula>
    </cfRule>
    <cfRule type="cellIs" dxfId="49" priority="7" stopIfTrue="1" operator="between">
      <formula>0</formula>
      <formula>0.05</formula>
    </cfRule>
    <cfRule type="cellIs" dxfId="48" priority="8" stopIfTrue="1" operator="greaterThan">
      <formula>0.05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991B76-6A53-4503-A4E8-4FD3697A2953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57</v>
      </c>
      <c r="D5" s="93" t="s">
        <v>58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2026</v>
      </c>
      <c r="D8" s="17" t="s">
        <v>59</v>
      </c>
      <c r="E8" s="18">
        <v>30</v>
      </c>
      <c r="F8" s="19">
        <v>27</v>
      </c>
      <c r="G8" s="20">
        <v>29</v>
      </c>
      <c r="H8" s="20">
        <v>28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2056</v>
      </c>
      <c r="D9" s="24" t="s">
        <v>60</v>
      </c>
      <c r="E9" s="25">
        <v>60</v>
      </c>
      <c r="F9" s="26">
        <v>59</v>
      </c>
      <c r="G9" s="27">
        <v>51</v>
      </c>
      <c r="H9" s="27">
        <v>60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3030</v>
      </c>
      <c r="D10" s="24" t="s">
        <v>61</v>
      </c>
      <c r="E10" s="25">
        <v>30</v>
      </c>
      <c r="F10" s="26">
        <v>28</v>
      </c>
      <c r="G10" s="27">
        <v>28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3399</v>
      </c>
      <c r="D11" s="24" t="s">
        <v>62</v>
      </c>
      <c r="E11" s="25">
        <v>30</v>
      </c>
      <c r="F11" s="26">
        <v>13</v>
      </c>
      <c r="G11" s="27">
        <v>10</v>
      </c>
      <c r="H11" s="27">
        <v>19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127</v>
      </c>
      <c r="G29" s="46">
        <f>SUM(G8:G27)</f>
        <v>118</v>
      </c>
      <c r="H29" s="47">
        <f>SUM(H8:H27)</f>
        <v>137</v>
      </c>
      <c r="I29" s="48">
        <v>140</v>
      </c>
      <c r="J29" s="49">
        <v>143</v>
      </c>
      <c r="K29" s="49">
        <v>140</v>
      </c>
      <c r="L29" s="49">
        <v>138</v>
      </c>
      <c r="M29" s="49">
        <v>138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150</v>
      </c>
      <c r="F32" s="63"/>
      <c r="G32" s="64"/>
      <c r="H32" s="65"/>
      <c r="I32" s="48">
        <v>150</v>
      </c>
      <c r="J32" s="49">
        <v>150</v>
      </c>
      <c r="K32" s="49">
        <v>150</v>
      </c>
      <c r="L32" s="49">
        <v>150</v>
      </c>
      <c r="M32" s="49">
        <v>150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10</v>
      </c>
      <c r="J33" s="72">
        <f t="shared" si="0"/>
        <v>7</v>
      </c>
      <c r="K33" s="72">
        <f t="shared" si="0"/>
        <v>10</v>
      </c>
      <c r="L33" s="72">
        <f t="shared" si="0"/>
        <v>12</v>
      </c>
      <c r="M33" s="72">
        <f t="shared" si="0"/>
        <v>12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6.6666666666666666E-2</v>
      </c>
      <c r="J34" s="78">
        <f t="shared" ref="J34:M34" si="1">IF(J32="","",J33/J32)</f>
        <v>4.6666666666666669E-2</v>
      </c>
      <c r="K34" s="78">
        <f t="shared" si="1"/>
        <v>6.6666666666666666E-2</v>
      </c>
      <c r="L34" s="78">
        <f t="shared" si="1"/>
        <v>0.08</v>
      </c>
      <c r="M34" s="78">
        <f t="shared" si="1"/>
        <v>0.08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0.33333333333333331</v>
      </c>
      <c r="J35" s="83">
        <f t="shared" si="2"/>
        <v>0.23333333333333334</v>
      </c>
      <c r="K35" s="83">
        <f t="shared" si="2"/>
        <v>0.33333333333333331</v>
      </c>
      <c r="L35" s="83">
        <f t="shared" si="2"/>
        <v>0.4</v>
      </c>
      <c r="M35" s="83">
        <f t="shared" si="2"/>
        <v>0.4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HDCM1X5GRTJsh+i/AEKanwgUfOattP7bnNpicRu9KnUmKfThMJXDR6HPisPlFNyPIwwWHWTRZ/eGF7bCS//mhA==" saltValue="gIXPNNH/I2K87bNCWvld0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99" priority="5">
      <formula>LEN(TRIM(I34))=0</formula>
    </cfRule>
    <cfRule type="cellIs" dxfId="298" priority="6" stopIfTrue="1" operator="lessThan">
      <formula>0</formula>
    </cfRule>
    <cfRule type="cellIs" dxfId="297" priority="7" stopIfTrue="1" operator="between">
      <formula>0</formula>
      <formula>0.05</formula>
    </cfRule>
    <cfRule type="cellIs" dxfId="296" priority="8" stopIfTrue="1" operator="greaterThan">
      <formula>0.05</formula>
    </cfRule>
  </conditionalFormatting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23F07-47C8-4F03-B472-DA27AB58C1EE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474</v>
      </c>
      <c r="D5" s="93" t="s">
        <v>475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2035</v>
      </c>
      <c r="D8" s="17" t="s">
        <v>476</v>
      </c>
      <c r="E8" s="18">
        <v>90</v>
      </c>
      <c r="F8" s="19">
        <v>65</v>
      </c>
      <c r="G8" s="20">
        <v>58</v>
      </c>
      <c r="H8" s="20">
        <v>53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2395</v>
      </c>
      <c r="D9" s="24" t="s">
        <v>477</v>
      </c>
      <c r="E9" s="25">
        <v>60</v>
      </c>
      <c r="F9" s="26">
        <v>59</v>
      </c>
      <c r="G9" s="27">
        <v>60</v>
      </c>
      <c r="H9" s="27">
        <v>56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2407</v>
      </c>
      <c r="D10" s="24" t="s">
        <v>478</v>
      </c>
      <c r="E10" s="25">
        <v>60</v>
      </c>
      <c r="F10" s="26">
        <v>53</v>
      </c>
      <c r="G10" s="27">
        <v>54</v>
      </c>
      <c r="H10" s="27">
        <v>39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2433</v>
      </c>
      <c r="D11" s="24" t="s">
        <v>479</v>
      </c>
      <c r="E11" s="25">
        <v>30</v>
      </c>
      <c r="F11" s="26">
        <v>30</v>
      </c>
      <c r="G11" s="27">
        <v>29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3981</v>
      </c>
      <c r="D12" s="24" t="s">
        <v>480</v>
      </c>
      <c r="E12" s="25">
        <v>30</v>
      </c>
      <c r="F12" s="26">
        <v>30</v>
      </c>
      <c r="G12" s="27">
        <v>30</v>
      </c>
      <c r="H12" s="27">
        <v>30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5211</v>
      </c>
      <c r="D13" s="24" t="s">
        <v>481</v>
      </c>
      <c r="E13" s="25">
        <v>30</v>
      </c>
      <c r="F13" s="26">
        <v>48</v>
      </c>
      <c r="G13" s="27">
        <v>48</v>
      </c>
      <c r="H13" s="27">
        <v>30</v>
      </c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285</v>
      </c>
      <c r="G29" s="46">
        <f>SUM(G8:G27)</f>
        <v>279</v>
      </c>
      <c r="H29" s="47">
        <f>SUM(H8:H27)</f>
        <v>238</v>
      </c>
      <c r="I29" s="48">
        <v>237</v>
      </c>
      <c r="J29" s="49">
        <v>257</v>
      </c>
      <c r="K29" s="49">
        <v>239</v>
      </c>
      <c r="L29" s="49">
        <v>249</v>
      </c>
      <c r="M29" s="49">
        <v>247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300</v>
      </c>
      <c r="F32" s="63"/>
      <c r="G32" s="64"/>
      <c r="H32" s="65"/>
      <c r="I32" s="48">
        <v>300</v>
      </c>
      <c r="J32" s="49">
        <v>300</v>
      </c>
      <c r="K32" s="49">
        <v>300</v>
      </c>
      <c r="L32" s="49">
        <v>300</v>
      </c>
      <c r="M32" s="49">
        <v>300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63</v>
      </c>
      <c r="J33" s="72">
        <f t="shared" si="0"/>
        <v>43</v>
      </c>
      <c r="K33" s="72">
        <f t="shared" si="0"/>
        <v>61</v>
      </c>
      <c r="L33" s="72">
        <f t="shared" si="0"/>
        <v>51</v>
      </c>
      <c r="M33" s="72">
        <f t="shared" si="0"/>
        <v>53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0.21</v>
      </c>
      <c r="J34" s="78">
        <f t="shared" ref="J34:M34" si="1">IF(J32="","",J33/J32)</f>
        <v>0.14333333333333334</v>
      </c>
      <c r="K34" s="78">
        <f t="shared" si="1"/>
        <v>0.20333333333333334</v>
      </c>
      <c r="L34" s="78">
        <f t="shared" si="1"/>
        <v>0.17</v>
      </c>
      <c r="M34" s="78">
        <f t="shared" si="1"/>
        <v>0.17666666666666667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2.1</v>
      </c>
      <c r="J35" s="83">
        <f t="shared" si="2"/>
        <v>1.4333333333333333</v>
      </c>
      <c r="K35" s="83">
        <f t="shared" si="2"/>
        <v>2.0333333333333332</v>
      </c>
      <c r="L35" s="83">
        <f t="shared" si="2"/>
        <v>1.7</v>
      </c>
      <c r="M35" s="83">
        <f t="shared" si="2"/>
        <v>1.7666666666666666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CC4BKjmXVm2Z10Kl6lDJutSeiOCWBl/ex6+3+KTfNHfypVmy5bSpYVImy+yDPIuoHMs2DuURNAVKCEeqAZ2MrA==" saltValue="Oe/q9yeVywzaFEQJ4NzI0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47" priority="5">
      <formula>LEN(TRIM(I34))=0</formula>
    </cfRule>
    <cfRule type="cellIs" dxfId="46" priority="6" stopIfTrue="1" operator="lessThan">
      <formula>0</formula>
    </cfRule>
    <cfRule type="cellIs" dxfId="45" priority="7" stopIfTrue="1" operator="between">
      <formula>0</formula>
      <formula>0.05</formula>
    </cfRule>
    <cfRule type="cellIs" dxfId="44" priority="8" stopIfTrue="1" operator="greaterThan">
      <formula>0.05</formula>
    </cfRule>
  </conditionalFormatting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4C477-7A08-498C-9724-881151CD0CE9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482</v>
      </c>
      <c r="D5" s="93" t="s">
        <v>483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2020</v>
      </c>
      <c r="D8" s="17" t="s">
        <v>484</v>
      </c>
      <c r="E8" s="18">
        <v>60</v>
      </c>
      <c r="F8" s="19">
        <v>54</v>
      </c>
      <c r="G8" s="20">
        <v>47</v>
      </c>
      <c r="H8" s="20">
        <v>49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2115</v>
      </c>
      <c r="D9" s="24" t="s">
        <v>485</v>
      </c>
      <c r="E9" s="25">
        <v>60</v>
      </c>
      <c r="F9" s="26">
        <v>60</v>
      </c>
      <c r="G9" s="27">
        <v>55</v>
      </c>
      <c r="H9" s="27">
        <v>61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2126</v>
      </c>
      <c r="D10" s="24" t="s">
        <v>486</v>
      </c>
      <c r="E10" s="25">
        <v>60</v>
      </c>
      <c r="F10" s="26">
        <v>60</v>
      </c>
      <c r="G10" s="27">
        <v>60</v>
      </c>
      <c r="H10" s="27">
        <v>58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2130</v>
      </c>
      <c r="D11" s="24" t="s">
        <v>487</v>
      </c>
      <c r="E11" s="25">
        <v>60</v>
      </c>
      <c r="F11" s="26">
        <v>60</v>
      </c>
      <c r="G11" s="27">
        <v>59</v>
      </c>
      <c r="H11" s="27">
        <v>59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2432</v>
      </c>
      <c r="D12" s="24" t="s">
        <v>488</v>
      </c>
      <c r="E12" s="25">
        <v>60</v>
      </c>
      <c r="F12" s="26">
        <v>56</v>
      </c>
      <c r="G12" s="27">
        <v>46</v>
      </c>
      <c r="H12" s="27">
        <v>59</v>
      </c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290</v>
      </c>
      <c r="G29" s="46">
        <f>SUM(G8:G27)</f>
        <v>267</v>
      </c>
      <c r="H29" s="47">
        <f>SUM(H8:H27)</f>
        <v>286</v>
      </c>
      <c r="I29" s="48">
        <v>279</v>
      </c>
      <c r="J29" s="49">
        <v>268</v>
      </c>
      <c r="K29" s="49">
        <v>256</v>
      </c>
      <c r="L29" s="49">
        <v>250</v>
      </c>
      <c r="M29" s="49">
        <v>254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300</v>
      </c>
      <c r="F32" s="63"/>
      <c r="G32" s="64"/>
      <c r="H32" s="65"/>
      <c r="I32" s="48">
        <v>300</v>
      </c>
      <c r="J32" s="49">
        <v>300</v>
      </c>
      <c r="K32" s="49">
        <v>300</v>
      </c>
      <c r="L32" s="49">
        <v>300</v>
      </c>
      <c r="M32" s="49">
        <v>300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21</v>
      </c>
      <c r="J33" s="72">
        <f t="shared" si="0"/>
        <v>32</v>
      </c>
      <c r="K33" s="72">
        <f t="shared" si="0"/>
        <v>44</v>
      </c>
      <c r="L33" s="72">
        <f t="shared" si="0"/>
        <v>50</v>
      </c>
      <c r="M33" s="72">
        <f t="shared" si="0"/>
        <v>46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7.0000000000000007E-2</v>
      </c>
      <c r="J34" s="78">
        <f t="shared" ref="J34:M34" si="1">IF(J32="","",J33/J32)</f>
        <v>0.10666666666666667</v>
      </c>
      <c r="K34" s="78">
        <f t="shared" si="1"/>
        <v>0.14666666666666667</v>
      </c>
      <c r="L34" s="78">
        <f t="shared" si="1"/>
        <v>0.16666666666666666</v>
      </c>
      <c r="M34" s="78">
        <f t="shared" si="1"/>
        <v>0.15333333333333332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0.7</v>
      </c>
      <c r="J35" s="83">
        <f t="shared" si="2"/>
        <v>1.0666666666666667</v>
      </c>
      <c r="K35" s="83">
        <f t="shared" si="2"/>
        <v>1.4666666666666666</v>
      </c>
      <c r="L35" s="83">
        <f t="shared" si="2"/>
        <v>1.6666666666666667</v>
      </c>
      <c r="M35" s="83">
        <f t="shared" si="2"/>
        <v>1.5333333333333334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xrIzd7cvUt3dHVBbFOYb66QbpzE+b/HqEZl6pBOzxELqAMIZ9msv9DwRvIbyFRE/0MrCFIdglfvB0KiEyOr8nQ==" saltValue="Z7wuVjhsRN5fbWnN63lRW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43" priority="5">
      <formula>LEN(TRIM(I34))=0</formula>
    </cfRule>
    <cfRule type="cellIs" dxfId="42" priority="6" stopIfTrue="1" operator="lessThan">
      <formula>0</formula>
    </cfRule>
    <cfRule type="cellIs" dxfId="41" priority="7" stopIfTrue="1" operator="between">
      <formula>0</formula>
      <formula>0.05</formula>
    </cfRule>
    <cfRule type="cellIs" dxfId="40" priority="8" stopIfTrue="1" operator="greaterThan">
      <formula>0.05</formula>
    </cfRule>
  </conditionalFormatting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EF3FB-6973-497B-A715-8F0F1E2B3B56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489</v>
      </c>
      <c r="D5" s="93" t="s">
        <v>490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2049</v>
      </c>
      <c r="D8" s="17" t="s">
        <v>491</v>
      </c>
      <c r="E8" s="18">
        <v>60</v>
      </c>
      <c r="F8" s="19">
        <v>58</v>
      </c>
      <c r="G8" s="20">
        <v>40</v>
      </c>
      <c r="H8" s="20">
        <v>44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2354</v>
      </c>
      <c r="D9" s="24" t="s">
        <v>492</v>
      </c>
      <c r="E9" s="25">
        <v>90</v>
      </c>
      <c r="F9" s="26">
        <v>86</v>
      </c>
      <c r="G9" s="27">
        <v>89</v>
      </c>
      <c r="H9" s="27">
        <v>88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2991</v>
      </c>
      <c r="D10" s="24" t="s">
        <v>493</v>
      </c>
      <c r="E10" s="25">
        <v>60</v>
      </c>
      <c r="F10" s="26">
        <v>60</v>
      </c>
      <c r="G10" s="27">
        <v>59</v>
      </c>
      <c r="H10" s="27">
        <v>60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3985</v>
      </c>
      <c r="D11" s="24" t="s">
        <v>494</v>
      </c>
      <c r="E11" s="25">
        <v>60</v>
      </c>
      <c r="F11" s="26">
        <v>62</v>
      </c>
      <c r="G11" s="27">
        <v>46</v>
      </c>
      <c r="H11" s="27">
        <v>60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266</v>
      </c>
      <c r="G29" s="46">
        <f>SUM(G8:G27)</f>
        <v>234</v>
      </c>
      <c r="H29" s="47">
        <f>SUM(H8:H27)</f>
        <v>252</v>
      </c>
      <c r="I29" s="48">
        <v>238</v>
      </c>
      <c r="J29" s="49">
        <v>221</v>
      </c>
      <c r="K29" s="49">
        <v>232</v>
      </c>
      <c r="L29" s="49">
        <v>227</v>
      </c>
      <c r="M29" s="49">
        <v>227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270</v>
      </c>
      <c r="F32" s="63"/>
      <c r="G32" s="64"/>
      <c r="H32" s="65"/>
      <c r="I32" s="48">
        <v>270</v>
      </c>
      <c r="J32" s="49">
        <v>270</v>
      </c>
      <c r="K32" s="49">
        <v>270</v>
      </c>
      <c r="L32" s="49">
        <v>270</v>
      </c>
      <c r="M32" s="49">
        <v>270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32</v>
      </c>
      <c r="J33" s="72">
        <f t="shared" si="0"/>
        <v>49</v>
      </c>
      <c r="K33" s="72">
        <f t="shared" si="0"/>
        <v>38</v>
      </c>
      <c r="L33" s="72">
        <f t="shared" si="0"/>
        <v>43</v>
      </c>
      <c r="M33" s="72">
        <f t="shared" si="0"/>
        <v>43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0.11851851851851852</v>
      </c>
      <c r="J34" s="78">
        <f t="shared" ref="J34:M34" si="1">IF(J32="","",J33/J32)</f>
        <v>0.18148148148148149</v>
      </c>
      <c r="K34" s="78">
        <f t="shared" si="1"/>
        <v>0.14074074074074075</v>
      </c>
      <c r="L34" s="78">
        <f t="shared" si="1"/>
        <v>0.15925925925925927</v>
      </c>
      <c r="M34" s="78">
        <f t="shared" si="1"/>
        <v>0.15925925925925927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1.0666666666666667</v>
      </c>
      <c r="J35" s="83">
        <f t="shared" si="2"/>
        <v>1.6333333333333333</v>
      </c>
      <c r="K35" s="83">
        <f t="shared" si="2"/>
        <v>1.2666666666666666</v>
      </c>
      <c r="L35" s="83">
        <f t="shared" si="2"/>
        <v>1.4333333333333333</v>
      </c>
      <c r="M35" s="83">
        <f t="shared" si="2"/>
        <v>1.4333333333333333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P/2UhVMhnoiV1aALQ5riYxMv+9DMqD5c4Hd80JfjlKLkfm1rrszPGghKdjLmMLBZuZ3Y1UBhZ4vudZy081Lrsw==" saltValue="Dp/aVm6J28epGLwvUN0V2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9" priority="5">
      <formula>LEN(TRIM(I34))=0</formula>
    </cfRule>
    <cfRule type="cellIs" dxfId="38" priority="6" stopIfTrue="1" operator="lessThan">
      <formula>0</formula>
    </cfRule>
    <cfRule type="cellIs" dxfId="37" priority="7" stopIfTrue="1" operator="between">
      <formula>0</formula>
      <formula>0.05</formula>
    </cfRule>
    <cfRule type="cellIs" dxfId="36" priority="8" stopIfTrue="1" operator="greaterThan">
      <formula>0.05</formula>
    </cfRule>
  </conditionalFormatting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AD739-D3A5-4D1C-93BA-DE7CF862282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495</v>
      </c>
      <c r="D5" s="93" t="s">
        <v>496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2043</v>
      </c>
      <c r="D8" s="17" t="s">
        <v>497</v>
      </c>
      <c r="E8" s="18">
        <v>60</v>
      </c>
      <c r="F8" s="19">
        <v>59</v>
      </c>
      <c r="G8" s="20">
        <v>43</v>
      </c>
      <c r="H8" s="20">
        <v>54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2122</v>
      </c>
      <c r="D9" s="24" t="s">
        <v>498</v>
      </c>
      <c r="E9" s="25">
        <v>60</v>
      </c>
      <c r="F9" s="26">
        <v>59</v>
      </c>
      <c r="G9" s="27">
        <v>60</v>
      </c>
      <c r="H9" s="27">
        <v>59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2349</v>
      </c>
      <c r="D10" s="24" t="s">
        <v>499</v>
      </c>
      <c r="E10" s="25">
        <v>30</v>
      </c>
      <c r="F10" s="26">
        <v>29</v>
      </c>
      <c r="G10" s="27">
        <v>21</v>
      </c>
      <c r="H10" s="27">
        <v>14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2385</v>
      </c>
      <c r="D11" s="24" t="s">
        <v>500</v>
      </c>
      <c r="E11" s="25">
        <v>40</v>
      </c>
      <c r="F11" s="26">
        <v>40</v>
      </c>
      <c r="G11" s="27">
        <v>37</v>
      </c>
      <c r="H11" s="27">
        <v>40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2398</v>
      </c>
      <c r="D12" s="24" t="s">
        <v>501</v>
      </c>
      <c r="E12" s="25">
        <v>60</v>
      </c>
      <c r="F12" s="26">
        <v>58</v>
      </c>
      <c r="G12" s="27">
        <v>48</v>
      </c>
      <c r="H12" s="27">
        <v>59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3428</v>
      </c>
      <c r="D13" s="24" t="s">
        <v>502</v>
      </c>
      <c r="E13" s="25">
        <v>60</v>
      </c>
      <c r="F13" s="26">
        <v>59</v>
      </c>
      <c r="G13" s="27">
        <v>60</v>
      </c>
      <c r="H13" s="27">
        <v>58</v>
      </c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304</v>
      </c>
      <c r="G29" s="46">
        <f>SUM(G8:G27)</f>
        <v>269</v>
      </c>
      <c r="H29" s="47">
        <f>SUM(H8:H27)</f>
        <v>284</v>
      </c>
      <c r="I29" s="48">
        <v>280</v>
      </c>
      <c r="J29" s="49">
        <v>290</v>
      </c>
      <c r="K29" s="49">
        <v>263</v>
      </c>
      <c r="L29" s="49">
        <v>287</v>
      </c>
      <c r="M29" s="49">
        <v>278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310</v>
      </c>
      <c r="F32" s="63"/>
      <c r="G32" s="64"/>
      <c r="H32" s="65"/>
      <c r="I32" s="48">
        <v>310</v>
      </c>
      <c r="J32" s="49">
        <v>310</v>
      </c>
      <c r="K32" s="49">
        <v>310</v>
      </c>
      <c r="L32" s="49">
        <v>310</v>
      </c>
      <c r="M32" s="49">
        <v>310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30</v>
      </c>
      <c r="J33" s="72">
        <f t="shared" si="0"/>
        <v>20</v>
      </c>
      <c r="K33" s="72">
        <f t="shared" si="0"/>
        <v>47</v>
      </c>
      <c r="L33" s="72">
        <f t="shared" si="0"/>
        <v>23</v>
      </c>
      <c r="M33" s="72">
        <f t="shared" si="0"/>
        <v>32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9.6774193548387094E-2</v>
      </c>
      <c r="J34" s="78">
        <f t="shared" ref="J34:M34" si="1">IF(J32="","",J33/J32)</f>
        <v>6.4516129032258063E-2</v>
      </c>
      <c r="K34" s="78">
        <f t="shared" si="1"/>
        <v>0.15161290322580645</v>
      </c>
      <c r="L34" s="78">
        <f t="shared" si="1"/>
        <v>7.4193548387096769E-2</v>
      </c>
      <c r="M34" s="78">
        <f t="shared" si="1"/>
        <v>0.1032258064516129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</v>
      </c>
      <c r="J35" s="83">
        <f t="shared" si="2"/>
        <v>0.66666666666666663</v>
      </c>
      <c r="K35" s="83">
        <f t="shared" si="2"/>
        <v>1.5666666666666667</v>
      </c>
      <c r="L35" s="83">
        <f t="shared" si="2"/>
        <v>0.76666666666666672</v>
      </c>
      <c r="M35" s="83">
        <f t="shared" si="2"/>
        <v>1.0666666666666667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vIcVm5PxhF1+zIw+tbIAWEe3NEht0Q98Ky5YUXJy7VK3bMgY6IwODdaPcmsX9yU/WIgtdh2xdnnuveTq7nsgNA==" saltValue="+s64ACR2u3fpJ1DXxpak8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5" priority="5">
      <formula>LEN(TRIM(I34))=0</formula>
    </cfRule>
    <cfRule type="cellIs" dxfId="34" priority="6" stopIfTrue="1" operator="lessThan">
      <formula>0</formula>
    </cfRule>
    <cfRule type="cellIs" dxfId="33" priority="7" stopIfTrue="1" operator="between">
      <formula>0</formula>
      <formula>0.05</formula>
    </cfRule>
    <cfRule type="cellIs" dxfId="32" priority="8" stopIfTrue="1" operator="greaterThan">
      <formula>0.05</formula>
    </cfRule>
  </conditionalFormatting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5484-9007-46D8-957C-B6D8E906695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503</v>
      </c>
      <c r="D5" s="93" t="s">
        <v>504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2131</v>
      </c>
      <c r="D8" s="17" t="s">
        <v>505</v>
      </c>
      <c r="E8" s="18">
        <v>30</v>
      </c>
      <c r="F8" s="19">
        <v>30</v>
      </c>
      <c r="G8" s="20">
        <v>25</v>
      </c>
      <c r="H8" s="20">
        <v>28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2135</v>
      </c>
      <c r="D9" s="24" t="s">
        <v>506</v>
      </c>
      <c r="E9" s="25">
        <v>30</v>
      </c>
      <c r="F9" s="26">
        <v>30</v>
      </c>
      <c r="G9" s="27">
        <v>31</v>
      </c>
      <c r="H9" s="27">
        <v>29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2137</v>
      </c>
      <c r="D10" s="24" t="s">
        <v>507</v>
      </c>
      <c r="E10" s="25">
        <v>60</v>
      </c>
      <c r="F10" s="26">
        <v>59</v>
      </c>
      <c r="G10" s="27">
        <v>40</v>
      </c>
      <c r="H10" s="27">
        <v>43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2177</v>
      </c>
      <c r="D11" s="24" t="s">
        <v>508</v>
      </c>
      <c r="E11" s="25">
        <v>30</v>
      </c>
      <c r="F11" s="26">
        <v>26</v>
      </c>
      <c r="G11" s="27">
        <v>22</v>
      </c>
      <c r="H11" s="27">
        <v>22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2178</v>
      </c>
      <c r="D12" s="24" t="s">
        <v>509</v>
      </c>
      <c r="E12" s="25">
        <v>30</v>
      </c>
      <c r="F12" s="26">
        <v>22</v>
      </c>
      <c r="G12" s="27">
        <v>16</v>
      </c>
      <c r="H12" s="27">
        <v>10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2266</v>
      </c>
      <c r="D13" s="24" t="s">
        <v>510</v>
      </c>
      <c r="E13" s="25">
        <v>45</v>
      </c>
      <c r="F13" s="26">
        <v>45</v>
      </c>
      <c r="G13" s="27">
        <v>45</v>
      </c>
      <c r="H13" s="27">
        <v>45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3383</v>
      </c>
      <c r="D14" s="24" t="s">
        <v>511</v>
      </c>
      <c r="E14" s="25">
        <v>30</v>
      </c>
      <c r="F14" s="26">
        <v>32</v>
      </c>
      <c r="G14" s="27">
        <v>30</v>
      </c>
      <c r="H14" s="27">
        <v>30</v>
      </c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244</v>
      </c>
      <c r="G29" s="46">
        <f>SUM(G8:G27)</f>
        <v>209</v>
      </c>
      <c r="H29" s="47">
        <f>SUM(H8:H27)</f>
        <v>207</v>
      </c>
      <c r="I29" s="48">
        <v>210</v>
      </c>
      <c r="J29" s="49">
        <v>208</v>
      </c>
      <c r="K29" s="49">
        <v>200</v>
      </c>
      <c r="L29" s="49">
        <v>181</v>
      </c>
      <c r="M29" s="49">
        <v>192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255</v>
      </c>
      <c r="F32" s="63"/>
      <c r="G32" s="64"/>
      <c r="H32" s="65"/>
      <c r="I32" s="48">
        <v>255</v>
      </c>
      <c r="J32" s="49">
        <v>255</v>
      </c>
      <c r="K32" s="49">
        <v>255</v>
      </c>
      <c r="L32" s="49">
        <v>255</v>
      </c>
      <c r="M32" s="49">
        <v>255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45</v>
      </c>
      <c r="J33" s="72">
        <f t="shared" si="0"/>
        <v>47</v>
      </c>
      <c r="K33" s="72">
        <f t="shared" si="0"/>
        <v>55</v>
      </c>
      <c r="L33" s="72">
        <f t="shared" si="0"/>
        <v>74</v>
      </c>
      <c r="M33" s="72">
        <f t="shared" si="0"/>
        <v>63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0.17647058823529413</v>
      </c>
      <c r="J34" s="78">
        <f t="shared" ref="J34:M34" si="1">IF(J32="","",J33/J32)</f>
        <v>0.18431372549019609</v>
      </c>
      <c r="K34" s="78">
        <f t="shared" si="1"/>
        <v>0.21568627450980393</v>
      </c>
      <c r="L34" s="78">
        <f t="shared" si="1"/>
        <v>0.29019607843137257</v>
      </c>
      <c r="M34" s="78">
        <f t="shared" si="1"/>
        <v>0.24705882352941178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1.5</v>
      </c>
      <c r="J35" s="83">
        <f t="shared" si="2"/>
        <v>1.5666666666666667</v>
      </c>
      <c r="K35" s="83">
        <f t="shared" si="2"/>
        <v>1.8333333333333333</v>
      </c>
      <c r="L35" s="83">
        <f t="shared" si="2"/>
        <v>2.4666666666666668</v>
      </c>
      <c r="M35" s="83">
        <f t="shared" si="2"/>
        <v>2.1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d54KZn7U9nHLQm4RgUqUW28YtRaMGR7QNMn4RrMw+DFM9pMiMleVTyJF7f3lbYV2cIAC1fQc0uxhIm/xa2RTuw==" saltValue="t5BBGAoh2lDI7eFkdlG3C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1" priority="5">
      <formula>LEN(TRIM(I34))=0</formula>
    </cfRule>
    <cfRule type="cellIs" dxfId="30" priority="6" stopIfTrue="1" operator="lessThan">
      <formula>0</formula>
    </cfRule>
    <cfRule type="cellIs" dxfId="29" priority="7" stopIfTrue="1" operator="between">
      <formula>0</formula>
      <formula>0.05</formula>
    </cfRule>
    <cfRule type="cellIs" dxfId="28" priority="8" stopIfTrue="1" operator="greaterThan">
      <formula>0.05</formula>
    </cfRule>
  </conditionalFormatting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FB518-2000-4273-9EC0-E7E5CAE034E9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512</v>
      </c>
      <c r="D5" s="93" t="s">
        <v>513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2051</v>
      </c>
      <c r="D8" s="17" t="s">
        <v>514</v>
      </c>
      <c r="E8" s="18">
        <v>60</v>
      </c>
      <c r="F8" s="19">
        <v>60</v>
      </c>
      <c r="G8" s="20">
        <v>58</v>
      </c>
      <c r="H8" s="20">
        <v>56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2116</v>
      </c>
      <c r="D9" s="24" t="s">
        <v>515</v>
      </c>
      <c r="E9" s="25">
        <v>60</v>
      </c>
      <c r="F9" s="26">
        <v>58</v>
      </c>
      <c r="G9" s="27">
        <v>57</v>
      </c>
      <c r="H9" s="27">
        <v>49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2117</v>
      </c>
      <c r="D10" s="24" t="s">
        <v>516</v>
      </c>
      <c r="E10" s="25">
        <v>60</v>
      </c>
      <c r="F10" s="26">
        <v>53</v>
      </c>
      <c r="G10" s="27">
        <v>58</v>
      </c>
      <c r="H10" s="27">
        <v>58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2124</v>
      </c>
      <c r="D11" s="24" t="s">
        <v>517</v>
      </c>
      <c r="E11" s="25">
        <v>60</v>
      </c>
      <c r="F11" s="26">
        <v>57</v>
      </c>
      <c r="G11" s="27">
        <v>58</v>
      </c>
      <c r="H11" s="27">
        <v>57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228</v>
      </c>
      <c r="G29" s="46">
        <f>SUM(G8:G27)</f>
        <v>231</v>
      </c>
      <c r="H29" s="47">
        <f>SUM(H8:H27)</f>
        <v>220</v>
      </c>
      <c r="I29" s="48">
        <v>232</v>
      </c>
      <c r="J29" s="49">
        <v>216</v>
      </c>
      <c r="K29" s="49">
        <v>236</v>
      </c>
      <c r="L29" s="49">
        <v>231</v>
      </c>
      <c r="M29" s="49">
        <v>228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240</v>
      </c>
      <c r="F32" s="63"/>
      <c r="G32" s="64"/>
      <c r="H32" s="65"/>
      <c r="I32" s="48">
        <v>240</v>
      </c>
      <c r="J32" s="49">
        <v>240</v>
      </c>
      <c r="K32" s="49">
        <v>240</v>
      </c>
      <c r="L32" s="49">
        <v>240</v>
      </c>
      <c r="M32" s="49">
        <v>240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8</v>
      </c>
      <c r="J33" s="72">
        <f t="shared" si="0"/>
        <v>24</v>
      </c>
      <c r="K33" s="72">
        <f t="shared" si="0"/>
        <v>4</v>
      </c>
      <c r="L33" s="72">
        <f t="shared" si="0"/>
        <v>9</v>
      </c>
      <c r="M33" s="72">
        <f t="shared" si="0"/>
        <v>12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3.3333333333333333E-2</v>
      </c>
      <c r="J34" s="78">
        <f t="shared" ref="J34:M34" si="1">IF(J32="","",J33/J32)</f>
        <v>0.1</v>
      </c>
      <c r="K34" s="78">
        <f t="shared" si="1"/>
        <v>1.6666666666666666E-2</v>
      </c>
      <c r="L34" s="78">
        <f t="shared" si="1"/>
        <v>3.7499999999999999E-2</v>
      </c>
      <c r="M34" s="78">
        <f t="shared" si="1"/>
        <v>0.05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0.26666666666666666</v>
      </c>
      <c r="J35" s="83">
        <f t="shared" si="2"/>
        <v>0.8</v>
      </c>
      <c r="K35" s="83">
        <f t="shared" si="2"/>
        <v>0.13333333333333333</v>
      </c>
      <c r="L35" s="83">
        <f t="shared" si="2"/>
        <v>0.3</v>
      </c>
      <c r="M35" s="83">
        <f t="shared" si="2"/>
        <v>0.4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jGp/I5d06YoqrG2bQJhlESSsANOx3e7KQeWpnYJcU1CeZ85CzkAp/tQwW2vG8JOOdZsSVu0ehKTM2mTtdupIOg==" saltValue="6dye3K5wtLT0442v/fAvH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7" priority="5">
      <formula>LEN(TRIM(I34))=0</formula>
    </cfRule>
    <cfRule type="cellIs" dxfId="26" priority="6" stopIfTrue="1" operator="lessThan">
      <formula>0</formula>
    </cfRule>
    <cfRule type="cellIs" dxfId="25" priority="7" stopIfTrue="1" operator="between">
      <formula>0</formula>
      <formula>0.05</formula>
    </cfRule>
    <cfRule type="cellIs" dxfId="24" priority="8" stopIfTrue="1" operator="greaterThan">
      <formula>0.05</formula>
    </cfRule>
  </conditionalFormatting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A0F0B-A22B-4FDD-8F6C-52C2B05E4A2B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518</v>
      </c>
      <c r="D5" s="93" t="s">
        <v>519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2092</v>
      </c>
      <c r="D8" s="17" t="s">
        <v>520</v>
      </c>
      <c r="E8" s="18">
        <v>60</v>
      </c>
      <c r="F8" s="19">
        <v>52</v>
      </c>
      <c r="G8" s="20">
        <v>60</v>
      </c>
      <c r="H8" s="20">
        <v>52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2378</v>
      </c>
      <c r="D9" s="24" t="s">
        <v>521</v>
      </c>
      <c r="E9" s="25">
        <v>30</v>
      </c>
      <c r="F9" s="26">
        <v>30</v>
      </c>
      <c r="G9" s="27">
        <v>29</v>
      </c>
      <c r="H9" s="27">
        <v>29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3003</v>
      </c>
      <c r="D10" s="24" t="s">
        <v>522</v>
      </c>
      <c r="E10" s="25">
        <v>60</v>
      </c>
      <c r="F10" s="26">
        <v>59</v>
      </c>
      <c r="G10" s="27">
        <v>58</v>
      </c>
      <c r="H10" s="27">
        <v>58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141</v>
      </c>
      <c r="G29" s="46">
        <f>SUM(G8:G27)</f>
        <v>147</v>
      </c>
      <c r="H29" s="47">
        <f>SUM(H8:H27)</f>
        <v>139</v>
      </c>
      <c r="I29" s="48">
        <v>135</v>
      </c>
      <c r="J29" s="49">
        <v>130</v>
      </c>
      <c r="K29" s="49">
        <v>134</v>
      </c>
      <c r="L29" s="49">
        <v>131</v>
      </c>
      <c r="M29" s="49">
        <v>132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150</v>
      </c>
      <c r="F32" s="63"/>
      <c r="G32" s="64"/>
      <c r="H32" s="65"/>
      <c r="I32" s="48">
        <v>150</v>
      </c>
      <c r="J32" s="49">
        <v>150</v>
      </c>
      <c r="K32" s="49">
        <v>150</v>
      </c>
      <c r="L32" s="49">
        <v>150</v>
      </c>
      <c r="M32" s="49">
        <v>150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15</v>
      </c>
      <c r="J33" s="72">
        <f t="shared" si="0"/>
        <v>20</v>
      </c>
      <c r="K33" s="72">
        <f t="shared" si="0"/>
        <v>16</v>
      </c>
      <c r="L33" s="72">
        <f t="shared" si="0"/>
        <v>19</v>
      </c>
      <c r="M33" s="72">
        <f t="shared" si="0"/>
        <v>18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</v>
      </c>
      <c r="J34" s="78">
        <f t="shared" ref="J34:M34" si="1">IF(J32="","",J33/J32)</f>
        <v>0.13333333333333333</v>
      </c>
      <c r="K34" s="78">
        <f t="shared" si="1"/>
        <v>0.10666666666666667</v>
      </c>
      <c r="L34" s="78">
        <f t="shared" si="1"/>
        <v>0.12666666666666668</v>
      </c>
      <c r="M34" s="78">
        <f t="shared" si="1"/>
        <v>0.12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0.5</v>
      </c>
      <c r="J35" s="83">
        <f t="shared" si="2"/>
        <v>0.66666666666666663</v>
      </c>
      <c r="K35" s="83">
        <f t="shared" si="2"/>
        <v>0.53333333333333333</v>
      </c>
      <c r="L35" s="83">
        <f t="shared" si="2"/>
        <v>0.6333333333333333</v>
      </c>
      <c r="M35" s="83">
        <f t="shared" si="2"/>
        <v>0.6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GQYOuJev3MlEQLOionO9+PxL6PNh3FoD23IUVNGVUV+1/7BOr0WpxqtRwpWH69anJBI36VgVL1kQrvB2bwiJMQ==" saltValue="3XMNcjUOzvLf/wIO/o9JH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3" priority="5">
      <formula>LEN(TRIM(I34))=0</formula>
    </cfRule>
    <cfRule type="cellIs" dxfId="22" priority="6" stopIfTrue="1" operator="lessThan">
      <formula>0</formula>
    </cfRule>
    <cfRule type="cellIs" dxfId="21" priority="7" stopIfTrue="1" operator="between">
      <formula>0</formula>
      <formula>0.05</formula>
    </cfRule>
    <cfRule type="cellIs" dxfId="20" priority="8" stopIfTrue="1" operator="greaterThan">
      <formula>0.05</formula>
    </cfRule>
  </conditionalFormatting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5827C-3C9D-4066-B6B9-7FD711329268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523</v>
      </c>
      <c r="D5" s="93" t="s">
        <v>524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2012</v>
      </c>
      <c r="D8" s="17" t="s">
        <v>525</v>
      </c>
      <c r="E8" s="18">
        <v>30</v>
      </c>
      <c r="F8" s="19">
        <v>30</v>
      </c>
      <c r="G8" s="20">
        <v>29</v>
      </c>
      <c r="H8" s="20">
        <v>31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2013</v>
      </c>
      <c r="D9" s="24" t="s">
        <v>526</v>
      </c>
      <c r="E9" s="25">
        <v>60</v>
      </c>
      <c r="F9" s="26">
        <v>60</v>
      </c>
      <c r="G9" s="27">
        <v>58</v>
      </c>
      <c r="H9" s="27">
        <v>60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2014</v>
      </c>
      <c r="D10" s="24" t="s">
        <v>527</v>
      </c>
      <c r="E10" s="25">
        <v>60</v>
      </c>
      <c r="F10" s="26">
        <v>60</v>
      </c>
      <c r="G10" s="27">
        <v>59</v>
      </c>
      <c r="H10" s="27">
        <v>58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2360</v>
      </c>
      <c r="D11" s="24" t="s">
        <v>528</v>
      </c>
      <c r="E11" s="25">
        <v>30</v>
      </c>
      <c r="F11" s="26">
        <v>30</v>
      </c>
      <c r="G11" s="27">
        <v>30</v>
      </c>
      <c r="H11" s="27">
        <v>30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2372</v>
      </c>
      <c r="D12" s="24" t="s">
        <v>529</v>
      </c>
      <c r="E12" s="25">
        <v>30</v>
      </c>
      <c r="F12" s="26">
        <v>27</v>
      </c>
      <c r="G12" s="27">
        <v>30</v>
      </c>
      <c r="H12" s="27">
        <v>21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3415</v>
      </c>
      <c r="D13" s="24" t="s">
        <v>530</v>
      </c>
      <c r="E13" s="25">
        <v>45</v>
      </c>
      <c r="F13" s="26">
        <v>46</v>
      </c>
      <c r="G13" s="27">
        <v>36</v>
      </c>
      <c r="H13" s="27">
        <v>44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5208</v>
      </c>
      <c r="D14" s="24" t="s">
        <v>531</v>
      </c>
      <c r="E14" s="25">
        <v>60</v>
      </c>
      <c r="F14" s="26">
        <v>27</v>
      </c>
      <c r="G14" s="27">
        <v>33</v>
      </c>
      <c r="H14" s="27">
        <v>41</v>
      </c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280</v>
      </c>
      <c r="G29" s="46">
        <f>SUM(G8:G27)</f>
        <v>275</v>
      </c>
      <c r="H29" s="47">
        <f>SUM(H8:H27)</f>
        <v>285</v>
      </c>
      <c r="I29" s="48">
        <v>270</v>
      </c>
      <c r="J29" s="49">
        <v>269</v>
      </c>
      <c r="K29" s="49">
        <v>255</v>
      </c>
      <c r="L29" s="49">
        <v>258</v>
      </c>
      <c r="M29" s="49">
        <v>259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315</v>
      </c>
      <c r="F32" s="63"/>
      <c r="G32" s="64"/>
      <c r="H32" s="65"/>
      <c r="I32" s="48">
        <v>315</v>
      </c>
      <c r="J32" s="49">
        <v>315</v>
      </c>
      <c r="K32" s="49">
        <v>315</v>
      </c>
      <c r="L32" s="49">
        <v>315</v>
      </c>
      <c r="M32" s="49">
        <v>315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45</v>
      </c>
      <c r="J33" s="72">
        <f t="shared" si="0"/>
        <v>46</v>
      </c>
      <c r="K33" s="72">
        <f t="shared" si="0"/>
        <v>60</v>
      </c>
      <c r="L33" s="72">
        <f t="shared" si="0"/>
        <v>57</v>
      </c>
      <c r="M33" s="72">
        <f t="shared" si="0"/>
        <v>56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0.14285714285714285</v>
      </c>
      <c r="J34" s="78">
        <f t="shared" ref="J34:M34" si="1">IF(J32="","",J33/J32)</f>
        <v>0.14603174603174604</v>
      </c>
      <c r="K34" s="78">
        <f t="shared" si="1"/>
        <v>0.19047619047619047</v>
      </c>
      <c r="L34" s="78">
        <f t="shared" si="1"/>
        <v>0.18095238095238095</v>
      </c>
      <c r="M34" s="78">
        <f t="shared" si="1"/>
        <v>0.17777777777777778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1.5</v>
      </c>
      <c r="J35" s="83">
        <f t="shared" si="2"/>
        <v>1.5333333333333334</v>
      </c>
      <c r="K35" s="83">
        <f t="shared" si="2"/>
        <v>2</v>
      </c>
      <c r="L35" s="83">
        <f t="shared" si="2"/>
        <v>1.9</v>
      </c>
      <c r="M35" s="83">
        <f t="shared" si="2"/>
        <v>1.8666666666666667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Euptb/CDR4H9+S4D4HLAwN3r4VnOQqgbr7zRJ99nN94BN9qRhuTaXjVpD86Wjd5lzl11AKfrYzzNftcuvpTzDg==" saltValue="clpHHeNS8OiyBC0LNaemf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9" priority="5">
      <formula>LEN(TRIM(I34))=0</formula>
    </cfRule>
    <cfRule type="cellIs" dxfId="18" priority="6" stopIfTrue="1" operator="lessThan">
      <formula>0</formula>
    </cfRule>
    <cfRule type="cellIs" dxfId="17" priority="7" stopIfTrue="1" operator="between">
      <formula>0</formula>
      <formula>0.05</formula>
    </cfRule>
    <cfRule type="cellIs" dxfId="16" priority="8" stopIfTrue="1" operator="greaterThan">
      <formula>0.05</formula>
    </cfRule>
  </conditionalFormatting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2D4CE-11F4-4363-9F55-9A037ADC8E1F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532</v>
      </c>
      <c r="D5" s="93" t="s">
        <v>533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2085</v>
      </c>
      <c r="D8" s="17" t="s">
        <v>534</v>
      </c>
      <c r="E8" s="18">
        <v>60</v>
      </c>
      <c r="F8" s="19">
        <v>59</v>
      </c>
      <c r="G8" s="20">
        <v>60</v>
      </c>
      <c r="H8" s="20">
        <v>56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2089</v>
      </c>
      <c r="D9" s="24" t="s">
        <v>535</v>
      </c>
      <c r="E9" s="25">
        <v>60</v>
      </c>
      <c r="F9" s="26">
        <v>36</v>
      </c>
      <c r="G9" s="27">
        <v>33</v>
      </c>
      <c r="H9" s="27">
        <v>35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2331</v>
      </c>
      <c r="D10" s="24" t="s">
        <v>536</v>
      </c>
      <c r="E10" s="25">
        <v>60</v>
      </c>
      <c r="F10" s="26">
        <v>60</v>
      </c>
      <c r="G10" s="27">
        <v>60</v>
      </c>
      <c r="H10" s="27">
        <v>59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2417</v>
      </c>
      <c r="D11" s="24" t="s">
        <v>537</v>
      </c>
      <c r="E11" s="25">
        <v>30</v>
      </c>
      <c r="F11" s="26">
        <v>29</v>
      </c>
      <c r="G11" s="27">
        <v>30</v>
      </c>
      <c r="H11" s="27">
        <v>26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5200</v>
      </c>
      <c r="D12" s="24" t="s">
        <v>538</v>
      </c>
      <c r="E12" s="25">
        <v>30</v>
      </c>
      <c r="F12" s="26">
        <v>30</v>
      </c>
      <c r="G12" s="27">
        <v>31</v>
      </c>
      <c r="H12" s="27">
        <v>30</v>
      </c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214</v>
      </c>
      <c r="G29" s="46">
        <f>SUM(G8:G27)</f>
        <v>214</v>
      </c>
      <c r="H29" s="47">
        <f>SUM(H8:H27)</f>
        <v>206</v>
      </c>
      <c r="I29" s="48">
        <v>227</v>
      </c>
      <c r="J29" s="49">
        <v>217</v>
      </c>
      <c r="K29" s="49">
        <v>227</v>
      </c>
      <c r="L29" s="49">
        <v>209</v>
      </c>
      <c r="M29" s="49">
        <v>215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240</v>
      </c>
      <c r="F32" s="63"/>
      <c r="G32" s="64"/>
      <c r="H32" s="65"/>
      <c r="I32" s="48">
        <v>240</v>
      </c>
      <c r="J32" s="49">
        <v>240</v>
      </c>
      <c r="K32" s="49">
        <v>240</v>
      </c>
      <c r="L32" s="49">
        <v>240</v>
      </c>
      <c r="M32" s="49">
        <v>240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13</v>
      </c>
      <c r="J33" s="72">
        <f t="shared" si="0"/>
        <v>23</v>
      </c>
      <c r="K33" s="72">
        <f t="shared" si="0"/>
        <v>13</v>
      </c>
      <c r="L33" s="72">
        <f t="shared" si="0"/>
        <v>31</v>
      </c>
      <c r="M33" s="72">
        <f t="shared" si="0"/>
        <v>25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5.4166666666666669E-2</v>
      </c>
      <c r="J34" s="78">
        <f t="shared" ref="J34:M34" si="1">IF(J32="","",J33/J32)</f>
        <v>9.583333333333334E-2</v>
      </c>
      <c r="K34" s="78">
        <f t="shared" si="1"/>
        <v>5.4166666666666669E-2</v>
      </c>
      <c r="L34" s="78">
        <f t="shared" si="1"/>
        <v>0.12916666666666668</v>
      </c>
      <c r="M34" s="78">
        <f t="shared" si="1"/>
        <v>0.10416666666666667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0.43333333333333335</v>
      </c>
      <c r="J35" s="83">
        <f t="shared" si="2"/>
        <v>0.76666666666666672</v>
      </c>
      <c r="K35" s="83">
        <f t="shared" si="2"/>
        <v>0.43333333333333335</v>
      </c>
      <c r="L35" s="83">
        <f t="shared" si="2"/>
        <v>1.0333333333333334</v>
      </c>
      <c r="M35" s="83">
        <f t="shared" si="2"/>
        <v>0.83333333333333337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ZDjr6fsTp8RiW9RsImf07vXhA+oYA2ZB8jCUHsFVVITwxTeuCNVkGrp+zqSwv26E2eRznQ0NZ0w3QOSU23rzsA==" saltValue="bpQTjuWG04FGfjoC1GY8h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5" priority="5">
      <formula>LEN(TRIM(I34))=0</formula>
    </cfRule>
    <cfRule type="cellIs" dxfId="14" priority="6" stopIfTrue="1" operator="lessThan">
      <formula>0</formula>
    </cfRule>
    <cfRule type="cellIs" dxfId="13" priority="7" stopIfTrue="1" operator="between">
      <formula>0</formula>
      <formula>0.05</formula>
    </cfRule>
    <cfRule type="cellIs" dxfId="12" priority="8" stopIfTrue="1" operator="greaterThan">
      <formula>0.05</formula>
    </cfRule>
  </conditionalFormatting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F5339-DB98-4C27-97EE-F5DDF98AB8C2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539</v>
      </c>
      <c r="D5" s="93" t="s">
        <v>540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2078</v>
      </c>
      <c r="D8" s="17" t="s">
        <v>541</v>
      </c>
      <c r="E8" s="18">
        <v>12</v>
      </c>
      <c r="F8" s="19">
        <v>11</v>
      </c>
      <c r="G8" s="20">
        <v>8</v>
      </c>
      <c r="H8" s="20">
        <v>10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2111</v>
      </c>
      <c r="D9" s="24" t="s">
        <v>542</v>
      </c>
      <c r="E9" s="25">
        <v>14</v>
      </c>
      <c r="F9" s="26">
        <v>14</v>
      </c>
      <c r="G9" s="27">
        <v>15</v>
      </c>
      <c r="H9" s="27">
        <v>13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3006</v>
      </c>
      <c r="D10" s="24" t="s">
        <v>543</v>
      </c>
      <c r="E10" s="25">
        <v>15</v>
      </c>
      <c r="F10" s="26">
        <v>5</v>
      </c>
      <c r="G10" s="27">
        <v>3</v>
      </c>
      <c r="H10" s="27">
        <v>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3308</v>
      </c>
      <c r="D11" s="24" t="s">
        <v>544</v>
      </c>
      <c r="E11" s="25">
        <v>12</v>
      </c>
      <c r="F11" s="26">
        <v>12</v>
      </c>
      <c r="G11" s="27">
        <v>7</v>
      </c>
      <c r="H11" s="27">
        <v>10</v>
      </c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42</v>
      </c>
      <c r="G29" s="46">
        <f>SUM(G8:G27)</f>
        <v>33</v>
      </c>
      <c r="H29" s="47">
        <f>SUM(H8:H27)</f>
        <v>33</v>
      </c>
      <c r="I29" s="48">
        <v>29</v>
      </c>
      <c r="J29" s="49">
        <v>37</v>
      </c>
      <c r="K29" s="49">
        <v>34</v>
      </c>
      <c r="L29" s="49">
        <v>34</v>
      </c>
      <c r="M29" s="49">
        <v>35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53</v>
      </c>
      <c r="F32" s="63"/>
      <c r="G32" s="64"/>
      <c r="H32" s="65"/>
      <c r="I32" s="48">
        <v>53</v>
      </c>
      <c r="J32" s="49">
        <v>53</v>
      </c>
      <c r="K32" s="49">
        <v>53</v>
      </c>
      <c r="L32" s="49">
        <v>53</v>
      </c>
      <c r="M32" s="49">
        <v>53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24</v>
      </c>
      <c r="J33" s="72">
        <f t="shared" si="0"/>
        <v>16</v>
      </c>
      <c r="K33" s="72">
        <f t="shared" si="0"/>
        <v>19</v>
      </c>
      <c r="L33" s="72">
        <f t="shared" si="0"/>
        <v>19</v>
      </c>
      <c r="M33" s="72">
        <f t="shared" si="0"/>
        <v>18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0.45283018867924529</v>
      </c>
      <c r="J34" s="78">
        <f t="shared" ref="J34:M34" si="1">IF(J32="","",J33/J32)</f>
        <v>0.30188679245283018</v>
      </c>
      <c r="K34" s="78">
        <f t="shared" si="1"/>
        <v>0.35849056603773582</v>
      </c>
      <c r="L34" s="78">
        <f t="shared" si="1"/>
        <v>0.35849056603773582</v>
      </c>
      <c r="M34" s="78">
        <f t="shared" si="1"/>
        <v>0.33962264150943394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0.8</v>
      </c>
      <c r="J35" s="83">
        <f t="shared" si="2"/>
        <v>0.53333333333333333</v>
      </c>
      <c r="K35" s="83">
        <f t="shared" si="2"/>
        <v>0.6333333333333333</v>
      </c>
      <c r="L35" s="83">
        <f t="shared" si="2"/>
        <v>0.6333333333333333</v>
      </c>
      <c r="M35" s="83">
        <f t="shared" si="2"/>
        <v>0.6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1U01yzs2/wPLme/lMpg7T5Jn7DARyDsAqIPu4keYeFZGs3Vhtl1EOmm8UDtExEAF8ZORzWZ85iBRSoVMIf5sLQ==" saltValue="iZYe0e30jXG+HZTwvt2P1g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11" priority="5">
      <formula>LEN(TRIM(I34))=0</formula>
    </cfRule>
    <cfRule type="cellIs" dxfId="10" priority="6" stopIfTrue="1" operator="lessThan">
      <formula>0</formula>
    </cfRule>
    <cfRule type="cellIs" dxfId="9" priority="7" stopIfTrue="1" operator="between">
      <formula>0</formula>
      <formula>0.05</formula>
    </cfRule>
    <cfRule type="cellIs" dxfId="8" priority="8" stopIfTrue="1" operator="greaterThan">
      <formula>0.05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50E15-639C-4DA6-85CB-70E3C3E32823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63</v>
      </c>
      <c r="D5" s="93" t="s">
        <v>64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2146</v>
      </c>
      <c r="D8" s="17" t="s">
        <v>65</v>
      </c>
      <c r="E8" s="18">
        <v>15</v>
      </c>
      <c r="F8" s="19">
        <v>15</v>
      </c>
      <c r="G8" s="20">
        <v>9</v>
      </c>
      <c r="H8" s="20">
        <v>15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3034</v>
      </c>
      <c r="D9" s="24" t="s">
        <v>66</v>
      </c>
      <c r="E9" s="25">
        <v>15</v>
      </c>
      <c r="F9" s="26">
        <v>6</v>
      </c>
      <c r="G9" s="27">
        <v>6</v>
      </c>
      <c r="H9" s="27">
        <v>12</v>
      </c>
      <c r="I9" s="28"/>
      <c r="J9" s="29"/>
      <c r="K9" s="29"/>
      <c r="L9" s="29"/>
      <c r="M9" s="29"/>
      <c r="N9" s="8"/>
      <c r="O9" s="2"/>
    </row>
    <row r="10" spans="1:15" ht="30" customHeight="1" x14ac:dyDescent="0.35">
      <c r="A10" s="2"/>
      <c r="B10" s="6"/>
      <c r="C10" s="23">
        <v>3348</v>
      </c>
      <c r="D10" s="24" t="s">
        <v>67</v>
      </c>
      <c r="E10" s="25">
        <v>26</v>
      </c>
      <c r="F10" s="26">
        <v>19</v>
      </c>
      <c r="G10" s="27">
        <v>27</v>
      </c>
      <c r="H10" s="27">
        <v>21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40</v>
      </c>
      <c r="G29" s="46">
        <f>SUM(G8:G27)</f>
        <v>42</v>
      </c>
      <c r="H29" s="47">
        <f>SUM(H8:H27)</f>
        <v>48</v>
      </c>
      <c r="I29" s="48">
        <v>49</v>
      </c>
      <c r="J29" s="49">
        <v>49</v>
      </c>
      <c r="K29" s="49">
        <v>44</v>
      </c>
      <c r="L29" s="49">
        <v>43</v>
      </c>
      <c r="M29" s="49">
        <v>44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56</v>
      </c>
      <c r="F32" s="63"/>
      <c r="G32" s="64"/>
      <c r="H32" s="65"/>
      <c r="I32" s="48">
        <v>56</v>
      </c>
      <c r="J32" s="49">
        <v>50</v>
      </c>
      <c r="K32" s="49">
        <v>50</v>
      </c>
      <c r="L32" s="49">
        <v>50</v>
      </c>
      <c r="M32" s="49">
        <v>50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7</v>
      </c>
      <c r="J33" s="72">
        <f t="shared" si="0"/>
        <v>1</v>
      </c>
      <c r="K33" s="72">
        <f t="shared" si="0"/>
        <v>6</v>
      </c>
      <c r="L33" s="72">
        <f t="shared" si="0"/>
        <v>7</v>
      </c>
      <c r="M33" s="72">
        <f t="shared" si="0"/>
        <v>6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0.125</v>
      </c>
      <c r="J34" s="78">
        <f t="shared" ref="J34:M34" si="1">IF(J32="","",J33/J32)</f>
        <v>0.02</v>
      </c>
      <c r="K34" s="78">
        <f t="shared" si="1"/>
        <v>0.12</v>
      </c>
      <c r="L34" s="78">
        <f t="shared" si="1"/>
        <v>0.14000000000000001</v>
      </c>
      <c r="M34" s="78">
        <f t="shared" si="1"/>
        <v>0.12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0.23333333333333334</v>
      </c>
      <c r="J35" s="83">
        <f t="shared" si="2"/>
        <v>3.3333333333333333E-2</v>
      </c>
      <c r="K35" s="83">
        <f t="shared" si="2"/>
        <v>0.2</v>
      </c>
      <c r="L35" s="83">
        <f t="shared" si="2"/>
        <v>0.23333333333333334</v>
      </c>
      <c r="M35" s="83">
        <f t="shared" si="2"/>
        <v>0.2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dXeSZqhn6JABoj3NWNn96pe20H+de9IztIPZ/aksjmogaU8az/5+16+LbejCKkuutiTlfpnget/rdNhPxOPg4g==" saltValue="1eEzyJdqEzfblLFrkR1D4w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95" priority="5">
      <formula>LEN(TRIM(I34))=0</formula>
    </cfRule>
    <cfRule type="cellIs" dxfId="294" priority="6" stopIfTrue="1" operator="lessThan">
      <formula>0</formula>
    </cfRule>
    <cfRule type="cellIs" dxfId="293" priority="7" stopIfTrue="1" operator="between">
      <formula>0</formula>
      <formula>0.05</formula>
    </cfRule>
    <cfRule type="cellIs" dxfId="292" priority="8" stopIfTrue="1" operator="greaterThan">
      <formula>0.05</formula>
    </cfRule>
  </conditionalFormatting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6B496-53E3-49A9-83F9-2E74E044058B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545</v>
      </c>
      <c r="D5" s="93" t="s">
        <v>546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2223</v>
      </c>
      <c r="D8" s="17" t="s">
        <v>547</v>
      </c>
      <c r="E8" s="18">
        <v>10</v>
      </c>
      <c r="F8" s="19">
        <v>8</v>
      </c>
      <c r="G8" s="20">
        <v>10</v>
      </c>
      <c r="H8" s="20">
        <v>5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2386</v>
      </c>
      <c r="D9" s="24" t="s">
        <v>548</v>
      </c>
      <c r="E9" s="25">
        <v>60</v>
      </c>
      <c r="F9" s="26">
        <v>59</v>
      </c>
      <c r="G9" s="27">
        <v>60</v>
      </c>
      <c r="H9" s="27">
        <v>61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3011</v>
      </c>
      <c r="D10" s="24" t="s">
        <v>549</v>
      </c>
      <c r="E10" s="25">
        <v>30</v>
      </c>
      <c r="F10" s="26">
        <v>30</v>
      </c>
      <c r="G10" s="27">
        <v>31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3347</v>
      </c>
      <c r="D11" s="24" t="s">
        <v>550</v>
      </c>
      <c r="E11" s="25">
        <v>23</v>
      </c>
      <c r="F11" s="26">
        <v>17</v>
      </c>
      <c r="G11" s="27">
        <v>18</v>
      </c>
      <c r="H11" s="27">
        <v>23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9995</v>
      </c>
      <c r="D12" s="24" t="s">
        <v>551</v>
      </c>
      <c r="E12" s="25">
        <v>30</v>
      </c>
      <c r="F12" s="26">
        <v>0</v>
      </c>
      <c r="G12" s="27">
        <v>0</v>
      </c>
      <c r="H12" s="27">
        <v>0</v>
      </c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114</v>
      </c>
      <c r="G29" s="46">
        <f>SUM(G8:G27)</f>
        <v>119</v>
      </c>
      <c r="H29" s="47">
        <f>SUM(H8:H27)</f>
        <v>119</v>
      </c>
      <c r="I29" s="48">
        <v>114</v>
      </c>
      <c r="J29" s="49">
        <v>121</v>
      </c>
      <c r="K29" s="49">
        <v>122</v>
      </c>
      <c r="L29" s="49">
        <v>101</v>
      </c>
      <c r="M29" s="49">
        <v>110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153</v>
      </c>
      <c r="F32" s="63"/>
      <c r="G32" s="64"/>
      <c r="H32" s="65"/>
      <c r="I32" s="48">
        <v>153</v>
      </c>
      <c r="J32" s="49">
        <v>183</v>
      </c>
      <c r="K32" s="49">
        <v>183</v>
      </c>
      <c r="L32" s="49">
        <v>183</v>
      </c>
      <c r="M32" s="49">
        <v>183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39</v>
      </c>
      <c r="J33" s="72">
        <f t="shared" si="0"/>
        <v>62</v>
      </c>
      <c r="K33" s="72">
        <f t="shared" si="0"/>
        <v>61</v>
      </c>
      <c r="L33" s="72">
        <f t="shared" si="0"/>
        <v>82</v>
      </c>
      <c r="M33" s="72">
        <f t="shared" si="0"/>
        <v>73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0.25490196078431371</v>
      </c>
      <c r="J34" s="78">
        <f t="shared" ref="J34:M34" si="1">IF(J32="","",J33/J32)</f>
        <v>0.33879781420765026</v>
      </c>
      <c r="K34" s="78">
        <f t="shared" si="1"/>
        <v>0.33333333333333331</v>
      </c>
      <c r="L34" s="78">
        <f t="shared" si="1"/>
        <v>0.44808743169398907</v>
      </c>
      <c r="M34" s="78">
        <f t="shared" si="1"/>
        <v>0.39890710382513661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1.3</v>
      </c>
      <c r="J35" s="83">
        <f t="shared" si="2"/>
        <v>2.0666666666666669</v>
      </c>
      <c r="K35" s="83">
        <f t="shared" si="2"/>
        <v>2.0333333333333332</v>
      </c>
      <c r="L35" s="83">
        <f t="shared" si="2"/>
        <v>2.7333333333333334</v>
      </c>
      <c r="M35" s="83">
        <f t="shared" si="2"/>
        <v>2.4333333333333331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b9fiSbI3HXW2AnDlHsfKpXq2+8FOWTp7G3UneQQxGvr3K2omsOjSf5zD+1UINv26ZKfZ76Wfdt3K0r1AfUQQrw==" saltValue="MY2RRlAXkWQgTunjPpyb8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7" priority="5">
      <formula>LEN(TRIM(I34))=0</formula>
    </cfRule>
    <cfRule type="cellIs" dxfId="6" priority="6" stopIfTrue="1" operator="lessThan">
      <formula>0</formula>
    </cfRule>
    <cfRule type="cellIs" dxfId="5" priority="7" stopIfTrue="1" operator="between">
      <formula>0</formula>
      <formula>0.05</formula>
    </cfRule>
    <cfRule type="cellIs" dxfId="4" priority="8" stopIfTrue="1" operator="greaterThan">
      <formula>0.05</formula>
    </cfRule>
  </conditionalFormatting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3EC1A-7B58-4481-A7BE-B4BCD461CA0C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552</v>
      </c>
      <c r="D5" s="93" t="s">
        <v>553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2011</v>
      </c>
      <c r="D8" s="17" t="s">
        <v>554</v>
      </c>
      <c r="E8" s="18">
        <v>15</v>
      </c>
      <c r="F8" s="19">
        <v>14</v>
      </c>
      <c r="G8" s="20">
        <v>11</v>
      </c>
      <c r="H8" s="20">
        <v>15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3039</v>
      </c>
      <c r="D9" s="24" t="s">
        <v>555</v>
      </c>
      <c r="E9" s="25">
        <v>60</v>
      </c>
      <c r="F9" s="26">
        <v>55</v>
      </c>
      <c r="G9" s="27">
        <v>49</v>
      </c>
      <c r="H9" s="27">
        <v>51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3367</v>
      </c>
      <c r="D10" s="24" t="s">
        <v>556</v>
      </c>
      <c r="E10" s="25">
        <v>15</v>
      </c>
      <c r="F10" s="26">
        <v>14</v>
      </c>
      <c r="G10" s="27">
        <v>15</v>
      </c>
      <c r="H10" s="27">
        <v>15</v>
      </c>
      <c r="I10" s="28"/>
      <c r="J10" s="30"/>
      <c r="K10" s="29"/>
      <c r="L10" s="29"/>
      <c r="M10" s="29"/>
      <c r="N10" s="8"/>
      <c r="O10" s="2"/>
    </row>
    <row r="11" spans="1:15" hidden="1" x14ac:dyDescent="0.35">
      <c r="A11" s="2"/>
      <c r="B11" s="6"/>
      <c r="C11" s="23"/>
      <c r="D11" s="24"/>
      <c r="E11" s="25"/>
      <c r="F11" s="26"/>
      <c r="G11" s="27"/>
      <c r="H11" s="27"/>
      <c r="I11" s="28"/>
      <c r="J11" s="29"/>
      <c r="K11" s="29"/>
      <c r="L11" s="29"/>
      <c r="M11" s="29"/>
      <c r="N11" s="8"/>
      <c r="O11" s="2"/>
    </row>
    <row r="12" spans="1:15" hidden="1" x14ac:dyDescent="0.35">
      <c r="A12" s="2"/>
      <c r="B12" s="6"/>
      <c r="C12" s="23"/>
      <c r="D12" s="24"/>
      <c r="E12" s="25"/>
      <c r="F12" s="26"/>
      <c r="G12" s="27"/>
      <c r="H12" s="27"/>
      <c r="I12" s="28"/>
      <c r="J12" s="29"/>
      <c r="K12" s="29"/>
      <c r="L12" s="29"/>
      <c r="M12" s="29"/>
      <c r="N12" s="8"/>
      <c r="O12" s="2"/>
    </row>
    <row r="13" spans="1:15" hidden="1" x14ac:dyDescent="0.35">
      <c r="A13" s="2"/>
      <c r="B13" s="6"/>
      <c r="C13" s="23"/>
      <c r="D13" s="24"/>
      <c r="E13" s="25"/>
      <c r="F13" s="26"/>
      <c r="G13" s="27"/>
      <c r="H13" s="27"/>
      <c r="I13" s="28"/>
      <c r="J13" s="29"/>
      <c r="K13" s="29"/>
      <c r="L13" s="29"/>
      <c r="M13" s="29"/>
      <c r="N13" s="8"/>
      <c r="O13" s="2"/>
    </row>
    <row r="14" spans="1:15" hidden="1" x14ac:dyDescent="0.35">
      <c r="A14" s="2"/>
      <c r="B14" s="6"/>
      <c r="C14" s="23"/>
      <c r="D14" s="24"/>
      <c r="E14" s="25"/>
      <c r="F14" s="26"/>
      <c r="G14" s="27"/>
      <c r="H14" s="27"/>
      <c r="I14" s="28"/>
      <c r="J14" s="29"/>
      <c r="K14" s="29"/>
      <c r="L14" s="29"/>
      <c r="M14" s="29"/>
      <c r="N14" s="8"/>
      <c r="O14" s="2"/>
    </row>
    <row r="15" spans="1:15" hidden="1" x14ac:dyDescent="0.35">
      <c r="A15" s="2"/>
      <c r="B15" s="6"/>
      <c r="C15" s="31"/>
      <c r="D15" s="24"/>
      <c r="E15" s="25"/>
      <c r="F15" s="26"/>
      <c r="G15" s="27"/>
      <c r="H15" s="27"/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83</v>
      </c>
      <c r="G29" s="46">
        <f>SUM(G8:G27)</f>
        <v>75</v>
      </c>
      <c r="H29" s="47">
        <f>SUM(H8:H27)</f>
        <v>81</v>
      </c>
      <c r="I29" s="48">
        <v>70</v>
      </c>
      <c r="J29" s="49">
        <v>88</v>
      </c>
      <c r="K29" s="49">
        <v>85</v>
      </c>
      <c r="L29" s="49">
        <v>83</v>
      </c>
      <c r="M29" s="49">
        <v>85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90</v>
      </c>
      <c r="F32" s="63"/>
      <c r="G32" s="64"/>
      <c r="H32" s="65"/>
      <c r="I32" s="48">
        <v>90</v>
      </c>
      <c r="J32" s="49">
        <v>90</v>
      </c>
      <c r="K32" s="49">
        <v>90</v>
      </c>
      <c r="L32" s="49">
        <v>90</v>
      </c>
      <c r="M32" s="49">
        <v>90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20</v>
      </c>
      <c r="J33" s="72">
        <f t="shared" si="0"/>
        <v>2</v>
      </c>
      <c r="K33" s="72">
        <f t="shared" si="0"/>
        <v>5</v>
      </c>
      <c r="L33" s="72">
        <f t="shared" si="0"/>
        <v>7</v>
      </c>
      <c r="M33" s="72">
        <f t="shared" si="0"/>
        <v>5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0.22222222222222221</v>
      </c>
      <c r="J34" s="78">
        <f t="shared" ref="J34:M34" si="1">IF(J32="","",J33/J32)</f>
        <v>2.2222222222222223E-2</v>
      </c>
      <c r="K34" s="78">
        <f t="shared" si="1"/>
        <v>5.5555555555555552E-2</v>
      </c>
      <c r="L34" s="78">
        <f t="shared" si="1"/>
        <v>7.7777777777777779E-2</v>
      </c>
      <c r="M34" s="78">
        <f t="shared" si="1"/>
        <v>5.5555555555555552E-2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0.66666666666666663</v>
      </c>
      <c r="J35" s="83">
        <f t="shared" si="2"/>
        <v>6.6666666666666666E-2</v>
      </c>
      <c r="K35" s="83">
        <f t="shared" si="2"/>
        <v>0.16666666666666666</v>
      </c>
      <c r="L35" s="83">
        <f t="shared" si="2"/>
        <v>0.23333333333333334</v>
      </c>
      <c r="M35" s="83">
        <f t="shared" si="2"/>
        <v>0.16666666666666666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AZTV92pgPV//BhwkrHSrbLakxIGd6KSj2PyQbNtfLaGbaNif+K2PYS7BwedvFn3J5W6YKlGPqwKVFVVRUANHeg==" saltValue="TfQTNBwyEyJHKi1Zi+55QQ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3" priority="5">
      <formula>LEN(TRIM(I34))=0</formula>
    </cfRule>
    <cfRule type="cellIs" dxfId="2" priority="6" stopIfTrue="1" operator="lessThan">
      <formula>0</formula>
    </cfRule>
    <cfRule type="cellIs" dxfId="1" priority="7" stopIfTrue="1" operator="between">
      <formula>0</formula>
      <formula>0.05</formula>
    </cfRule>
    <cfRule type="cellIs" dxfId="0" priority="8" stopIfTrue="1" operator="greaterThan">
      <formula>0.05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CFB71-4D70-4E11-A06D-1AF6EEDE57A9}">
  <dimension ref="A2:O38"/>
  <sheetViews>
    <sheetView showGridLines="0" showRowColHeaders="0" zoomScale="85" zoomScaleNormal="85" workbookViewId="0"/>
  </sheetViews>
  <sheetFormatPr defaultRowHeight="14.5" x14ac:dyDescent="0.35"/>
  <cols>
    <col min="1" max="1" width="5.7265625" customWidth="1"/>
    <col min="2" max="2" width="0.81640625" customWidth="1"/>
    <col min="3" max="3" width="9.7265625" customWidth="1"/>
    <col min="4" max="4" width="45.7265625" customWidth="1"/>
    <col min="5" max="5" width="15" customWidth="1"/>
    <col min="14" max="14" width="0.81640625" customWidth="1"/>
  </cols>
  <sheetData>
    <row r="2" spans="1:15" ht="22" x14ac:dyDescent="0.35">
      <c r="B2" s="1" t="s">
        <v>0</v>
      </c>
    </row>
    <row r="3" spans="1:15" ht="15" customHeigh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15" customHeight="1" x14ac:dyDescent="0.35">
      <c r="A4" s="2"/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2"/>
    </row>
    <row r="5" spans="1:15" ht="22.5" customHeight="1" x14ac:dyDescent="0.35">
      <c r="A5" s="2"/>
      <c r="B5" s="6"/>
      <c r="C5" s="7" t="s">
        <v>68</v>
      </c>
      <c r="D5" s="93" t="s">
        <v>69</v>
      </c>
      <c r="E5" s="94"/>
      <c r="F5" s="94"/>
      <c r="G5" s="94"/>
      <c r="H5" s="94"/>
      <c r="I5" s="94"/>
      <c r="J5" s="94"/>
      <c r="K5" s="94"/>
      <c r="L5" s="94"/>
      <c r="M5" s="94"/>
      <c r="N5" s="8"/>
      <c r="O5" s="2"/>
    </row>
    <row r="6" spans="1:15" ht="15" customHeight="1" x14ac:dyDescent="0.35">
      <c r="A6" s="2"/>
      <c r="B6" s="6"/>
      <c r="C6" s="95" t="s">
        <v>3</v>
      </c>
      <c r="D6" s="97" t="s">
        <v>4</v>
      </c>
      <c r="E6" s="9" t="s">
        <v>5</v>
      </c>
      <c r="F6" s="99" t="s">
        <v>6</v>
      </c>
      <c r="G6" s="100"/>
      <c r="H6" s="97"/>
      <c r="I6" s="101" t="s">
        <v>7</v>
      </c>
      <c r="J6" s="102"/>
      <c r="K6" s="102"/>
      <c r="L6" s="102"/>
      <c r="M6" s="102"/>
      <c r="N6" s="8"/>
      <c r="O6" s="2"/>
    </row>
    <row r="7" spans="1:15" ht="15" customHeight="1" x14ac:dyDescent="0.35">
      <c r="A7" s="2"/>
      <c r="B7" s="6"/>
      <c r="C7" s="96"/>
      <c r="D7" s="98"/>
      <c r="E7" s="10" t="s">
        <v>8</v>
      </c>
      <c r="F7" s="11" t="s">
        <v>9</v>
      </c>
      <c r="G7" s="12" t="s">
        <v>10</v>
      </c>
      <c r="H7" s="13" t="s">
        <v>11</v>
      </c>
      <c r="I7" s="14" t="s">
        <v>8</v>
      </c>
      <c r="J7" s="14" t="s">
        <v>12</v>
      </c>
      <c r="K7" s="14" t="s">
        <v>13</v>
      </c>
      <c r="L7" s="14" t="s">
        <v>14</v>
      </c>
      <c r="M7" s="14" t="s">
        <v>15</v>
      </c>
      <c r="N7" s="15"/>
      <c r="O7" s="2"/>
    </row>
    <row r="8" spans="1:15" ht="15" customHeight="1" x14ac:dyDescent="0.35">
      <c r="A8" s="2"/>
      <c r="B8" s="6"/>
      <c r="C8" s="16">
        <v>2109</v>
      </c>
      <c r="D8" s="17" t="s">
        <v>70</v>
      </c>
      <c r="E8" s="18">
        <v>90</v>
      </c>
      <c r="F8" s="19">
        <v>87</v>
      </c>
      <c r="G8" s="20">
        <v>87</v>
      </c>
      <c r="H8" s="20">
        <v>85</v>
      </c>
      <c r="I8" s="21"/>
      <c r="J8" s="22"/>
      <c r="K8" s="22"/>
      <c r="L8" s="22"/>
      <c r="M8" s="22"/>
      <c r="N8" s="8"/>
      <c r="O8" s="2"/>
    </row>
    <row r="9" spans="1:15" ht="15" customHeight="1" x14ac:dyDescent="0.35">
      <c r="A9" s="2"/>
      <c r="B9" s="6"/>
      <c r="C9" s="23">
        <v>2110</v>
      </c>
      <c r="D9" s="24" t="s">
        <v>71</v>
      </c>
      <c r="E9" s="25">
        <v>90</v>
      </c>
      <c r="F9" s="26">
        <v>76</v>
      </c>
      <c r="G9" s="27">
        <v>75</v>
      </c>
      <c r="H9" s="27">
        <v>87</v>
      </c>
      <c r="I9" s="28"/>
      <c r="J9" s="29"/>
      <c r="K9" s="29"/>
      <c r="L9" s="29"/>
      <c r="M9" s="29"/>
      <c r="N9" s="8"/>
      <c r="O9" s="2"/>
    </row>
    <row r="10" spans="1:15" ht="15" customHeight="1" x14ac:dyDescent="0.35">
      <c r="A10" s="2"/>
      <c r="B10" s="6"/>
      <c r="C10" s="23">
        <v>2169</v>
      </c>
      <c r="D10" s="24" t="s">
        <v>72</v>
      </c>
      <c r="E10" s="25">
        <v>30</v>
      </c>
      <c r="F10" s="26">
        <v>30</v>
      </c>
      <c r="G10" s="27">
        <v>30</v>
      </c>
      <c r="H10" s="27">
        <v>30</v>
      </c>
      <c r="I10" s="28"/>
      <c r="J10" s="30"/>
      <c r="K10" s="29"/>
      <c r="L10" s="29"/>
      <c r="M10" s="29"/>
      <c r="N10" s="8"/>
      <c r="O10" s="2"/>
    </row>
    <row r="11" spans="1:15" ht="15" customHeight="1" x14ac:dyDescent="0.35">
      <c r="A11" s="2"/>
      <c r="B11" s="6"/>
      <c r="C11" s="23">
        <v>2188</v>
      </c>
      <c r="D11" s="24" t="s">
        <v>73</v>
      </c>
      <c r="E11" s="25">
        <v>45</v>
      </c>
      <c r="F11" s="26">
        <v>29</v>
      </c>
      <c r="G11" s="27">
        <v>45</v>
      </c>
      <c r="H11" s="27">
        <v>33</v>
      </c>
      <c r="I11" s="28"/>
      <c r="J11" s="29"/>
      <c r="K11" s="29"/>
      <c r="L11" s="29"/>
      <c r="M11" s="29"/>
      <c r="N11" s="8"/>
      <c r="O11" s="2"/>
    </row>
    <row r="12" spans="1:15" ht="15" customHeight="1" x14ac:dyDescent="0.35">
      <c r="A12" s="2"/>
      <c r="B12" s="6"/>
      <c r="C12" s="23">
        <v>2406</v>
      </c>
      <c r="D12" s="24" t="s">
        <v>74</v>
      </c>
      <c r="E12" s="25">
        <v>60</v>
      </c>
      <c r="F12" s="26">
        <v>60</v>
      </c>
      <c r="G12" s="27">
        <v>58</v>
      </c>
      <c r="H12" s="27">
        <v>60</v>
      </c>
      <c r="I12" s="28"/>
      <c r="J12" s="29"/>
      <c r="K12" s="29"/>
      <c r="L12" s="29"/>
      <c r="M12" s="29"/>
      <c r="N12" s="8"/>
      <c r="O12" s="2"/>
    </row>
    <row r="13" spans="1:15" ht="15" customHeight="1" x14ac:dyDescent="0.35">
      <c r="A13" s="2"/>
      <c r="B13" s="6"/>
      <c r="C13" s="23">
        <v>3018</v>
      </c>
      <c r="D13" s="24" t="s">
        <v>75</v>
      </c>
      <c r="E13" s="25">
        <v>16</v>
      </c>
      <c r="F13" s="26">
        <v>10</v>
      </c>
      <c r="G13" s="27">
        <v>13</v>
      </c>
      <c r="H13" s="27">
        <v>15</v>
      </c>
      <c r="I13" s="28"/>
      <c r="J13" s="29"/>
      <c r="K13" s="29"/>
      <c r="L13" s="29"/>
      <c r="M13" s="29"/>
      <c r="N13" s="8"/>
      <c r="O13" s="2"/>
    </row>
    <row r="14" spans="1:15" ht="15" customHeight="1" x14ac:dyDescent="0.35">
      <c r="A14" s="2"/>
      <c r="B14" s="6"/>
      <c r="C14" s="23">
        <v>3369</v>
      </c>
      <c r="D14" s="24" t="s">
        <v>76</v>
      </c>
      <c r="E14" s="25">
        <v>30</v>
      </c>
      <c r="F14" s="26">
        <v>29</v>
      </c>
      <c r="G14" s="27">
        <v>30</v>
      </c>
      <c r="H14" s="27">
        <v>28</v>
      </c>
      <c r="I14" s="28"/>
      <c r="J14" s="29"/>
      <c r="K14" s="29"/>
      <c r="L14" s="29"/>
      <c r="M14" s="29"/>
      <c r="N14" s="8"/>
      <c r="O14" s="2"/>
    </row>
    <row r="15" spans="1:15" ht="15" customHeight="1" x14ac:dyDescent="0.35">
      <c r="A15" s="2"/>
      <c r="B15" s="6"/>
      <c r="C15" s="31">
        <v>3977</v>
      </c>
      <c r="D15" s="24" t="s">
        <v>77</v>
      </c>
      <c r="E15" s="25">
        <v>60</v>
      </c>
      <c r="F15" s="26">
        <v>57</v>
      </c>
      <c r="G15" s="27">
        <v>59</v>
      </c>
      <c r="H15" s="27">
        <v>60</v>
      </c>
      <c r="I15" s="28"/>
      <c r="J15" s="29"/>
      <c r="K15" s="29"/>
      <c r="L15" s="29"/>
      <c r="M15" s="29"/>
      <c r="N15" s="8"/>
      <c r="O15" s="2"/>
    </row>
    <row r="16" spans="1:15" hidden="1" x14ac:dyDescent="0.35">
      <c r="A16" s="2"/>
      <c r="B16" s="6"/>
      <c r="C16" s="23"/>
      <c r="D16" s="24"/>
      <c r="E16" s="25"/>
      <c r="F16" s="26"/>
      <c r="G16" s="27"/>
      <c r="H16" s="27"/>
      <c r="I16" s="28"/>
      <c r="J16" s="29"/>
      <c r="K16" s="29"/>
      <c r="L16" s="29"/>
      <c r="M16" s="29"/>
      <c r="N16" s="8"/>
      <c r="O16" s="2"/>
    </row>
    <row r="17" spans="1:15" hidden="1" x14ac:dyDescent="0.35">
      <c r="A17" s="2"/>
      <c r="B17" s="6"/>
      <c r="C17" s="23"/>
      <c r="D17" s="24"/>
      <c r="E17" s="25"/>
      <c r="F17" s="26"/>
      <c r="G17" s="27"/>
      <c r="H17" s="27"/>
      <c r="I17" s="28"/>
      <c r="J17" s="29"/>
      <c r="K17" s="29"/>
      <c r="L17" s="29"/>
      <c r="M17" s="29"/>
      <c r="N17" s="8"/>
      <c r="O17" s="2"/>
    </row>
    <row r="18" spans="1:15" hidden="1" x14ac:dyDescent="0.35">
      <c r="A18" s="2"/>
      <c r="B18" s="6"/>
      <c r="C18" s="23"/>
      <c r="D18" s="24"/>
      <c r="E18" s="25"/>
      <c r="F18" s="26"/>
      <c r="G18" s="27"/>
      <c r="H18" s="27"/>
      <c r="I18" s="28"/>
      <c r="J18" s="29"/>
      <c r="K18" s="29"/>
      <c r="L18" s="29"/>
      <c r="M18" s="29"/>
      <c r="N18" s="8"/>
      <c r="O18" s="2"/>
    </row>
    <row r="19" spans="1:15" hidden="1" x14ac:dyDescent="0.35">
      <c r="A19" s="2"/>
      <c r="B19" s="6"/>
      <c r="C19" s="23"/>
      <c r="D19" s="24"/>
      <c r="E19" s="25"/>
      <c r="F19" s="26"/>
      <c r="G19" s="27"/>
      <c r="H19" s="27"/>
      <c r="I19" s="28"/>
      <c r="J19" s="29"/>
      <c r="K19" s="29"/>
      <c r="L19" s="29"/>
      <c r="M19" s="29"/>
      <c r="N19" s="8"/>
      <c r="O19" s="2"/>
    </row>
    <row r="20" spans="1:15" hidden="1" x14ac:dyDescent="0.35">
      <c r="A20" s="2"/>
      <c r="B20" s="6"/>
      <c r="C20" s="23"/>
      <c r="D20" s="24"/>
      <c r="E20" s="25"/>
      <c r="F20" s="26"/>
      <c r="G20" s="27"/>
      <c r="H20" s="27"/>
      <c r="I20" s="28"/>
      <c r="J20" s="29"/>
      <c r="K20" s="29"/>
      <c r="L20" s="29"/>
      <c r="M20" s="29"/>
      <c r="N20" s="8"/>
      <c r="O20" s="2"/>
    </row>
    <row r="21" spans="1:15" hidden="1" x14ac:dyDescent="0.35">
      <c r="A21" s="2"/>
      <c r="B21" s="6"/>
      <c r="C21" s="23"/>
      <c r="D21" s="24"/>
      <c r="E21" s="25"/>
      <c r="F21" s="26"/>
      <c r="G21" s="27"/>
      <c r="H21" s="27"/>
      <c r="I21" s="28"/>
      <c r="J21" s="29"/>
      <c r="K21" s="29"/>
      <c r="L21" s="29"/>
      <c r="M21" s="29"/>
      <c r="N21" s="8"/>
      <c r="O21" s="2"/>
    </row>
    <row r="22" spans="1:15" hidden="1" x14ac:dyDescent="0.35">
      <c r="A22" s="2"/>
      <c r="B22" s="6"/>
      <c r="C22" s="23"/>
      <c r="D22" s="24"/>
      <c r="E22" s="25"/>
      <c r="F22" s="26"/>
      <c r="G22" s="27"/>
      <c r="H22" s="27"/>
      <c r="I22" s="28"/>
      <c r="J22" s="29"/>
      <c r="K22" s="29"/>
      <c r="L22" s="29"/>
      <c r="M22" s="29"/>
      <c r="N22" s="8"/>
      <c r="O22" s="2"/>
    </row>
    <row r="23" spans="1:15" hidden="1" x14ac:dyDescent="0.35">
      <c r="A23" s="2"/>
      <c r="B23" s="6"/>
      <c r="C23" s="23"/>
      <c r="D23" s="24"/>
      <c r="E23" s="25"/>
      <c r="F23" s="26"/>
      <c r="G23" s="27"/>
      <c r="H23" s="27"/>
      <c r="I23" s="28"/>
      <c r="J23" s="29"/>
      <c r="K23" s="29"/>
      <c r="L23" s="29"/>
      <c r="M23" s="29"/>
      <c r="N23" s="8"/>
      <c r="O23" s="2"/>
    </row>
    <row r="24" spans="1:15" hidden="1" x14ac:dyDescent="0.35">
      <c r="A24" s="2"/>
      <c r="B24" s="6"/>
      <c r="C24" s="23"/>
      <c r="D24" s="24"/>
      <c r="E24" s="25"/>
      <c r="F24" s="26"/>
      <c r="G24" s="27"/>
      <c r="H24" s="27"/>
      <c r="I24" s="28"/>
      <c r="J24" s="29"/>
      <c r="K24" s="29"/>
      <c r="L24" s="29"/>
      <c r="M24" s="29"/>
      <c r="N24" s="8"/>
      <c r="O24" s="2"/>
    </row>
    <row r="25" spans="1:15" hidden="1" x14ac:dyDescent="0.35">
      <c r="A25" s="2"/>
      <c r="B25" s="6"/>
      <c r="C25" s="23"/>
      <c r="D25" s="24"/>
      <c r="E25" s="25"/>
      <c r="F25" s="26"/>
      <c r="G25" s="27"/>
      <c r="H25" s="27"/>
      <c r="I25" s="28"/>
      <c r="J25" s="29"/>
      <c r="K25" s="29"/>
      <c r="L25" s="29"/>
      <c r="M25" s="29"/>
      <c r="N25" s="8"/>
      <c r="O25" s="2"/>
    </row>
    <row r="26" spans="1:15" hidden="1" x14ac:dyDescent="0.35">
      <c r="A26" s="2"/>
      <c r="B26" s="6"/>
      <c r="C26" s="23"/>
      <c r="D26" s="24"/>
      <c r="E26" s="25"/>
      <c r="F26" s="26"/>
      <c r="G26" s="27"/>
      <c r="H26" s="27"/>
      <c r="I26" s="28"/>
      <c r="J26" s="29"/>
      <c r="K26" s="29"/>
      <c r="L26" s="29"/>
      <c r="M26" s="29"/>
      <c r="N26" s="8"/>
      <c r="O26" s="2"/>
    </row>
    <row r="27" spans="1:15" hidden="1" x14ac:dyDescent="0.35">
      <c r="A27" s="2"/>
      <c r="B27" s="6"/>
      <c r="C27" s="32"/>
      <c r="D27" s="33"/>
      <c r="E27" s="34"/>
      <c r="F27" s="35"/>
      <c r="G27" s="36"/>
      <c r="H27" s="37"/>
      <c r="I27" s="38"/>
      <c r="J27" s="39"/>
      <c r="K27" s="39"/>
      <c r="L27" s="39"/>
      <c r="M27" s="39"/>
      <c r="N27" s="8"/>
      <c r="O27" s="2"/>
    </row>
    <row r="28" spans="1:15" ht="4.5" customHeight="1" x14ac:dyDescent="0.35">
      <c r="A28" s="2"/>
      <c r="B28" s="6"/>
      <c r="C28" s="4"/>
      <c r="D28" s="40"/>
      <c r="E28" s="4"/>
      <c r="F28" s="41"/>
      <c r="G28" s="41"/>
      <c r="H28" s="41"/>
      <c r="I28" s="4"/>
      <c r="J28" s="4"/>
      <c r="K28" s="42"/>
      <c r="L28" s="42"/>
      <c r="M28" s="42"/>
      <c r="N28" s="15"/>
      <c r="O28" s="2"/>
    </row>
    <row r="29" spans="1:15" ht="15" customHeight="1" x14ac:dyDescent="0.35">
      <c r="A29" s="2"/>
      <c r="B29" s="6"/>
      <c r="C29" s="15"/>
      <c r="D29" s="43" t="s">
        <v>20</v>
      </c>
      <c r="E29" s="44"/>
      <c r="F29" s="45">
        <f>SUM(F8:F27)</f>
        <v>378</v>
      </c>
      <c r="G29" s="46">
        <f>SUM(G8:G27)</f>
        <v>397</v>
      </c>
      <c r="H29" s="47">
        <f>SUM(H8:H27)</f>
        <v>398</v>
      </c>
      <c r="I29" s="48">
        <v>383</v>
      </c>
      <c r="J29" s="49">
        <v>369</v>
      </c>
      <c r="K29" s="49">
        <v>366</v>
      </c>
      <c r="L29" s="49">
        <v>388</v>
      </c>
      <c r="M29" s="49">
        <v>374</v>
      </c>
      <c r="N29" s="8"/>
      <c r="O29" s="2"/>
    </row>
    <row r="30" spans="1:15" hidden="1" x14ac:dyDescent="0.35">
      <c r="A30" s="2"/>
      <c r="B30" s="6"/>
      <c r="C30" s="15"/>
      <c r="D30" s="50" t="s">
        <v>21</v>
      </c>
      <c r="E30" s="51"/>
      <c r="F30" s="52"/>
      <c r="G30" s="53"/>
      <c r="H30" s="54"/>
      <c r="I30" s="55"/>
      <c r="J30" s="56"/>
      <c r="K30" s="56"/>
      <c r="L30" s="56"/>
      <c r="M30" s="56"/>
      <c r="N30" s="8"/>
      <c r="O30" s="2"/>
    </row>
    <row r="31" spans="1:15" ht="4.5" customHeight="1" x14ac:dyDescent="0.35">
      <c r="A31" s="2"/>
      <c r="B31" s="6"/>
      <c r="C31" s="57"/>
      <c r="D31" s="58"/>
      <c r="E31" s="59"/>
      <c r="F31" s="59"/>
      <c r="G31" s="59"/>
      <c r="H31" s="59"/>
      <c r="I31" s="59"/>
      <c r="J31" s="59"/>
      <c r="K31" s="60"/>
      <c r="L31" s="60"/>
      <c r="M31" s="60"/>
      <c r="N31" s="15"/>
      <c r="O31" s="2"/>
    </row>
    <row r="32" spans="1:15" ht="15" customHeight="1" x14ac:dyDescent="0.35">
      <c r="A32" s="2"/>
      <c r="B32" s="6"/>
      <c r="C32" s="57"/>
      <c r="D32" s="61" t="s">
        <v>22</v>
      </c>
      <c r="E32" s="62">
        <f>SUM(E8:E27)</f>
        <v>421</v>
      </c>
      <c r="F32" s="63"/>
      <c r="G32" s="64"/>
      <c r="H32" s="65"/>
      <c r="I32" s="48">
        <v>421</v>
      </c>
      <c r="J32" s="49">
        <v>436</v>
      </c>
      <c r="K32" s="49">
        <v>436</v>
      </c>
      <c r="L32" s="49">
        <v>436</v>
      </c>
      <c r="M32" s="49">
        <v>436</v>
      </c>
      <c r="N32" s="8"/>
      <c r="O32" s="2"/>
    </row>
    <row r="33" spans="1:15" ht="15" customHeight="1" x14ac:dyDescent="0.35">
      <c r="A33" s="2"/>
      <c r="B33" s="6"/>
      <c r="C33" s="57"/>
      <c r="D33" s="66" t="s">
        <v>23</v>
      </c>
      <c r="E33" s="67"/>
      <c r="F33" s="68"/>
      <c r="G33" s="69"/>
      <c r="H33" s="70"/>
      <c r="I33" s="71">
        <f t="shared" ref="I33:M33" si="0">IF(I29="","",I32-I29)</f>
        <v>38</v>
      </c>
      <c r="J33" s="72">
        <f t="shared" si="0"/>
        <v>67</v>
      </c>
      <c r="K33" s="72">
        <f t="shared" si="0"/>
        <v>70</v>
      </c>
      <c r="L33" s="72">
        <f t="shared" si="0"/>
        <v>48</v>
      </c>
      <c r="M33" s="72">
        <f t="shared" si="0"/>
        <v>62</v>
      </c>
      <c r="N33" s="8"/>
      <c r="O33" s="2"/>
    </row>
    <row r="34" spans="1:15" ht="15" customHeight="1" x14ac:dyDescent="0.35">
      <c r="A34" s="2"/>
      <c r="B34" s="6"/>
      <c r="C34" s="57"/>
      <c r="D34" s="66" t="s">
        <v>24</v>
      </c>
      <c r="E34" s="73"/>
      <c r="F34" s="74"/>
      <c r="G34" s="75"/>
      <c r="H34" s="76"/>
      <c r="I34" s="77">
        <f>IF(I32="","",I33/I32)</f>
        <v>9.0261282660332537E-2</v>
      </c>
      <c r="J34" s="78">
        <f t="shared" ref="J34:M34" si="1">IF(J32="","",J33/J32)</f>
        <v>0.1536697247706422</v>
      </c>
      <c r="K34" s="78">
        <f t="shared" si="1"/>
        <v>0.16055045871559634</v>
      </c>
      <c r="L34" s="78">
        <f t="shared" si="1"/>
        <v>0.11009174311926606</v>
      </c>
      <c r="M34" s="78">
        <f t="shared" si="1"/>
        <v>0.14220183486238533</v>
      </c>
      <c r="N34" s="8"/>
      <c r="O34" s="2"/>
    </row>
    <row r="35" spans="1:15" ht="15" customHeight="1" x14ac:dyDescent="0.35">
      <c r="A35" s="2"/>
      <c r="B35" s="6"/>
      <c r="C35" s="57"/>
      <c r="D35" s="79" t="s">
        <v>25</v>
      </c>
      <c r="E35" s="80"/>
      <c r="F35" s="52"/>
      <c r="G35" s="53"/>
      <c r="H35" s="81"/>
      <c r="I35" s="82">
        <f t="shared" ref="I35:M35" si="2">IF(I29="","",I33/30)</f>
        <v>1.2666666666666666</v>
      </c>
      <c r="J35" s="83">
        <f t="shared" si="2"/>
        <v>2.2333333333333334</v>
      </c>
      <c r="K35" s="83">
        <f t="shared" si="2"/>
        <v>2.3333333333333335</v>
      </c>
      <c r="L35" s="83">
        <f t="shared" si="2"/>
        <v>1.6</v>
      </c>
      <c r="M35" s="83">
        <f t="shared" si="2"/>
        <v>2.0666666666666669</v>
      </c>
      <c r="N35" s="8"/>
      <c r="O35" s="2"/>
    </row>
    <row r="36" spans="1:15" ht="30" customHeight="1" x14ac:dyDescent="0.35">
      <c r="A36" s="2"/>
      <c r="B36" s="84"/>
      <c r="C36" s="85"/>
      <c r="D36" s="85"/>
      <c r="E36" s="92"/>
      <c r="F36" s="92"/>
      <c r="G36" s="92"/>
      <c r="H36" s="92"/>
      <c r="I36" s="92"/>
      <c r="J36" s="92"/>
      <c r="K36" s="92"/>
      <c r="L36" s="92"/>
      <c r="M36" s="92"/>
      <c r="N36" s="86"/>
      <c r="O36" s="2"/>
    </row>
    <row r="37" spans="1:15" ht="15" customHeight="1" x14ac:dyDescent="0.3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ht="15" customHeight="1" x14ac:dyDescent="0.35"/>
  </sheetData>
  <sheetProtection algorithmName="SHA-512" hashValue="3CSuo0+5Y1AeogDTslKRcQLHSFHm+TU7VNYq1oseA14Z72mMjVkLlfJFSquytqDy6V1bldvNqH5zZK7cpQlueg==" saltValue="19tX90LuDgULKLEItUB5fA==" spinCount="100000" sheet="1" objects="1" scenarios="1"/>
  <mergeCells count="6">
    <mergeCell ref="E36:M36"/>
    <mergeCell ref="D5:M5"/>
    <mergeCell ref="C6:C7"/>
    <mergeCell ref="D6:D7"/>
    <mergeCell ref="F6:H6"/>
    <mergeCell ref="I6:M6"/>
  </mergeCells>
  <conditionalFormatting sqref="I34:M34">
    <cfRule type="containsBlanks" dxfId="291" priority="5">
      <formula>LEN(TRIM(I34))=0</formula>
    </cfRule>
    <cfRule type="cellIs" dxfId="290" priority="6" stopIfTrue="1" operator="lessThan">
      <formula>0</formula>
    </cfRule>
    <cfRule type="cellIs" dxfId="289" priority="7" stopIfTrue="1" operator="between">
      <formula>0</formula>
      <formula>0.05</formula>
    </cfRule>
    <cfRule type="cellIs" dxfId="288" priority="8" stopIfTrue="1" operator="greaterThan">
      <formula>0.05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e4dcc99-03c7-48d7-9475-180c614a0e82" xsi:nil="true"/>
    <lcf76f155ced4ddcb4097134ff3c332f xmlns="5161dc60-4c85-427b-a6fa-dd100cdc21d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28FAE2B09F004C9AE752C398A020CF" ma:contentTypeVersion="16" ma:contentTypeDescription="Create a new document." ma:contentTypeScope="" ma:versionID="7d05398dac219a2c2d79417ae07729a8">
  <xsd:schema xmlns:xsd="http://www.w3.org/2001/XMLSchema" xmlns:xs="http://www.w3.org/2001/XMLSchema" xmlns:p="http://schemas.microsoft.com/office/2006/metadata/properties" xmlns:ns2="5161dc60-4c85-427b-a6fa-dd100cdc21d3" xmlns:ns3="5e4dcc99-03c7-48d7-9475-180c614a0e82" targetNamespace="http://schemas.microsoft.com/office/2006/metadata/properties" ma:root="true" ma:fieldsID="b0c33de81f14f77f652c67a7375718ba" ns2:_="" ns3:_="">
    <xsd:import namespace="5161dc60-4c85-427b-a6fa-dd100cdc21d3"/>
    <xsd:import namespace="5e4dcc99-03c7-48d7-9475-180c614a0e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1dc60-4c85-427b-a6fa-dd100cdc21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4ae3d5d-5fe9-43d6-b35b-861e192a74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4dcc99-03c7-48d7-9475-180c614a0e82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33bc9c9-df3e-4003-ad42-ce4da8207895}" ma:internalName="TaxCatchAll" ma:showField="CatchAllData" ma:web="5e4dcc99-03c7-48d7-9475-180c614a0e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96CBB7-F07A-47CE-AEBB-C3B240336438}">
  <ds:schemaRefs>
    <ds:schemaRef ds:uri="http://schemas.microsoft.com/office/2006/metadata/properties"/>
    <ds:schemaRef ds:uri="http://schemas.microsoft.com/office/infopath/2007/PartnerControls"/>
    <ds:schemaRef ds:uri="5e4dcc99-03c7-48d7-9475-180c614a0e82"/>
    <ds:schemaRef ds:uri="5161dc60-4c85-427b-a6fa-dd100cdc21d3"/>
  </ds:schemaRefs>
</ds:datastoreItem>
</file>

<file path=customXml/itemProps2.xml><?xml version="1.0" encoding="utf-8"?>
<ds:datastoreItem xmlns:ds="http://schemas.openxmlformats.org/officeDocument/2006/customXml" ds:itemID="{0AD15A13-5A5E-43BD-BF3F-13063910AA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61dc60-4c85-427b-a6fa-dd100cdc21d3"/>
    <ds:schemaRef ds:uri="5e4dcc99-03c7-48d7-9475-180c614a0e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A1F800-9B2C-44C1-ADB0-2D6EAC55E7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81</vt:i4>
      </vt:variant>
    </vt:vector>
  </HeadingPairs>
  <TitlesOfParts>
    <vt:vector size="81" baseType="lpstr">
      <vt:lpstr>Letchworth North</vt:lpstr>
      <vt:lpstr>Letchworth South</vt:lpstr>
      <vt:lpstr>Baldock Town</vt:lpstr>
      <vt:lpstr>Baldock Villages</vt:lpstr>
      <vt:lpstr>Hitchin West</vt:lpstr>
      <vt:lpstr>Hitchin South</vt:lpstr>
      <vt:lpstr>Hitchin North</vt:lpstr>
      <vt:lpstr>Hitchin Villages South</vt:lpstr>
      <vt:lpstr>Stevenage North West</vt:lpstr>
      <vt:lpstr>Stevenage North East</vt:lpstr>
      <vt:lpstr>Stevenage Villages</vt:lpstr>
      <vt:lpstr>Stevenage South East</vt:lpstr>
      <vt:lpstr>Knebworth</vt:lpstr>
      <vt:lpstr>Pelhams</vt:lpstr>
      <vt:lpstr>Hadhams</vt:lpstr>
      <vt:lpstr>Bishop's Stortford</vt:lpstr>
      <vt:lpstr>Sawbridgeworth</vt:lpstr>
      <vt:lpstr>Watton District North</vt:lpstr>
      <vt:lpstr>Ware Villages</vt:lpstr>
      <vt:lpstr>Ware Town</vt:lpstr>
      <vt:lpstr>Hertford South Villages</vt:lpstr>
      <vt:lpstr>Hertford</vt:lpstr>
      <vt:lpstr>Watton District South</vt:lpstr>
      <vt:lpstr>Hoddesdon</vt:lpstr>
      <vt:lpstr>Turnford and Cheshunt East</vt:lpstr>
      <vt:lpstr>Waltham Cross</vt:lpstr>
      <vt:lpstr>Cheshunt West and Flamstead End</vt:lpstr>
      <vt:lpstr>Goffs Oak and Cuffley</vt:lpstr>
      <vt:lpstr>Codicote</vt:lpstr>
      <vt:lpstr>Welwyn</vt:lpstr>
      <vt:lpstr>WGC West</vt:lpstr>
      <vt:lpstr>WGC East</vt:lpstr>
      <vt:lpstr>Hatfield</vt:lpstr>
      <vt:lpstr>North St Albans</vt:lpstr>
      <vt:lpstr>St Albans City Centre</vt:lpstr>
      <vt:lpstr>East St Albans</vt:lpstr>
      <vt:lpstr>Colney Heath</vt:lpstr>
      <vt:lpstr>Sandridge</vt:lpstr>
      <vt:lpstr>St Albans South West</vt:lpstr>
      <vt:lpstr>St Stephen's</vt:lpstr>
      <vt:lpstr>Park Street</vt:lpstr>
      <vt:lpstr>Shenley</vt:lpstr>
      <vt:lpstr>London Colney</vt:lpstr>
      <vt:lpstr>Redbourn</vt:lpstr>
      <vt:lpstr>Harpenden</vt:lpstr>
      <vt:lpstr>Wheathampstead</vt:lpstr>
      <vt:lpstr>The Waldens</vt:lpstr>
      <vt:lpstr>Hemel Rural North</vt:lpstr>
      <vt:lpstr>Essendon</vt:lpstr>
      <vt:lpstr>Potters Bar</vt:lpstr>
      <vt:lpstr>Ridgeway West</vt:lpstr>
      <vt:lpstr>Borehamwood</vt:lpstr>
      <vt:lpstr>Tring Villages West</vt:lpstr>
      <vt:lpstr>Tring Town</vt:lpstr>
      <vt:lpstr>Tring Villages East</vt:lpstr>
      <vt:lpstr>Berkhamsted</vt:lpstr>
      <vt:lpstr>Hemel Hempstead North West</vt:lpstr>
      <vt:lpstr>Hemel Hempstead North East</vt:lpstr>
      <vt:lpstr>Hemel Hempstead East</vt:lpstr>
      <vt:lpstr>Hemel Hempstead South East</vt:lpstr>
      <vt:lpstr>Hemel Hempstead West</vt:lpstr>
      <vt:lpstr>Hemel Hempstead Rural South</vt:lpstr>
      <vt:lpstr>Bovingdon</vt:lpstr>
      <vt:lpstr>Gaddesdens</vt:lpstr>
      <vt:lpstr>Sarratt</vt:lpstr>
      <vt:lpstr>Chorleywood</vt:lpstr>
      <vt:lpstr>Croxley Green</vt:lpstr>
      <vt:lpstr>Rickmansworth</vt:lpstr>
      <vt:lpstr>Abbots Langley</vt:lpstr>
      <vt:lpstr>Watford North East</vt:lpstr>
      <vt:lpstr>Mid-Watford</vt:lpstr>
      <vt:lpstr>Watford West</vt:lpstr>
      <vt:lpstr>Watford South West</vt:lpstr>
      <vt:lpstr>Oxhey South and Moor Park</vt:lpstr>
      <vt:lpstr>Watford South East</vt:lpstr>
      <vt:lpstr>Radlett</vt:lpstr>
      <vt:lpstr>Bushey</vt:lpstr>
      <vt:lpstr>Royston Town</vt:lpstr>
      <vt:lpstr>Royston Villages</vt:lpstr>
      <vt:lpstr>Buntingford and Villages</vt:lpstr>
      <vt:lpstr>Braughing and Puckeridge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Batchelor</dc:creator>
  <cp:lastModifiedBy>Gary Gant</cp:lastModifiedBy>
  <dcterms:created xsi:type="dcterms:W3CDTF">2023-07-20T17:19:54Z</dcterms:created>
  <dcterms:modified xsi:type="dcterms:W3CDTF">2023-07-28T10:00:05Z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0x0101006C28FAE2B09F004C9AE752C398A020CF</vt:lpwstr>
  </property>
</Properties>
</file>